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Z:\Mutual Fund\ILFS IDF\Live Data\2026\03 March\Monthly March\Dashboard Mar 2026\"/>
    </mc:Choice>
  </mc:AlternateContent>
  <xr:revisionPtr revIDLastSave="0" documentId="13_ncr:1_{467AD17A-FA0F-4383-99FF-B23D16248EFD}" xr6:coauthVersionLast="47" xr6:coauthVersionMax="47" xr10:uidLastSave="{00000000-0000-0000-0000-000000000000}"/>
  <bookViews>
    <workbookView xWindow="-110" yWindow="-110" windowWidth="19420" windowHeight="11500" tabRatio="688" xr2:uid="{00000000-000D-0000-FFFF-FFFF00000000}"/>
  </bookViews>
  <sheets>
    <sheet name="Scheme's AUM" sheetId="6" r:id="rId1"/>
    <sheet name="Investment Objective" sheetId="5" r:id="rId2"/>
    <sheet name="Portfolio disclosure" sheetId="2" state="hidden" r:id="rId3"/>
    <sheet name="Portfolio Dis Ser2" sheetId="1" r:id="rId4"/>
    <sheet name="Scheme's Past Performance" sheetId="3" r:id="rId5"/>
    <sheet name="Expense Ratio" sheetId="4" r:id="rId6"/>
  </sheets>
  <definedNames>
    <definedName name="XDO_?MARKET_VALUE_2?">'Portfolio disclosure'!$E$13:$E$15</definedName>
    <definedName name="XDO_?PER_NET_ASSET_2?">'Portfolio disclosure'!$F$13:$F$15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8" i="1" l="1"/>
  <c r="E47" i="1"/>
  <c r="E23" i="1"/>
  <c r="F22" i="1" l="1"/>
  <c r="F67" i="1" l="1"/>
  <c r="E67" i="1"/>
  <c r="B5" i="6" l="1"/>
  <c r="F46" i="1"/>
  <c r="E46" i="1"/>
  <c r="E22" i="1"/>
  <c r="E24" i="1" l="1"/>
  <c r="E48" i="1"/>
  <c r="E15" i="2"/>
  <c r="E13" i="2"/>
  <c r="E69" i="1" l="1"/>
  <c r="E16" i="2"/>
  <c r="E18" i="2" s="1"/>
  <c r="F17" i="2" s="1"/>
  <c r="F13" i="2" l="1"/>
  <c r="F15" i="2"/>
  <c r="F69" i="1" l="1"/>
  <c r="F48" i="1"/>
  <c r="F24" i="1"/>
  <c r="F16" i="2"/>
  <c r="F18" i="2" s="1"/>
</calcChain>
</file>

<file path=xl/sharedStrings.xml><?xml version="1.0" encoding="utf-8"?>
<sst xmlns="http://schemas.openxmlformats.org/spreadsheetml/2006/main" count="145" uniqueCount="63">
  <si>
    <t>The IL&amp;FS Financial Centre, 1st Floor, Plot C-22, G-Block, Bandra Kurla Complex, Bandra East, Mumbai-400051 (www.ilfsinfrafund.com)</t>
  </si>
  <si>
    <t>IL&amp;FS IDF Series 2A</t>
  </si>
  <si>
    <t>Sr. No.</t>
  </si>
  <si>
    <t>Name of Instrument</t>
  </si>
  <si>
    <t>ISIN</t>
  </si>
  <si>
    <t>Quantity</t>
  </si>
  <si>
    <t>Market value</t>
  </si>
  <si>
    <t>% to Net Assets</t>
  </si>
  <si>
    <t>(` In lakhs)</t>
  </si>
  <si>
    <t>Non Convertible Debentures-Listed</t>
  </si>
  <si>
    <t>Larsen &amp; Toubro Limited</t>
  </si>
  <si>
    <t>INE018A08BJ8</t>
  </si>
  <si>
    <t>Non Convertible Debentures-Privately placed (Unlisted)</t>
  </si>
  <si>
    <t>Total</t>
  </si>
  <si>
    <t>IL&amp;FS IDF Series 2B</t>
  </si>
  <si>
    <t>Clean Max Enviro Energy Solution Pvt Ltd</t>
  </si>
  <si>
    <t>INE647U08013</t>
  </si>
  <si>
    <t>Bhilangana Hydro Power Limited</t>
  </si>
  <si>
    <t>INE453I07203</t>
  </si>
  <si>
    <t>Kanchanjunga Power Company Pvt Ltd</t>
  </si>
  <si>
    <t>INE117N07089</t>
  </si>
  <si>
    <t>Emami Frank Ross Limited</t>
  </si>
  <si>
    <t>INE711X07062</t>
  </si>
  <si>
    <t>INE647U08021</t>
  </si>
  <si>
    <t>INE711X07096</t>
  </si>
  <si>
    <t>IL&amp;FS IDF Series 2C</t>
  </si>
  <si>
    <t>INE117N07097</t>
  </si>
  <si>
    <t>INE453I07211</t>
  </si>
  <si>
    <t>IL&amp;FS IDF Series 3B</t>
  </si>
  <si>
    <t>Resco Global Wind Services Pvt Ltd</t>
  </si>
  <si>
    <t>INE0CJZ08043</t>
  </si>
  <si>
    <t>Portfolio as on   April 30 2025</t>
  </si>
  <si>
    <t>Scheme Name</t>
  </si>
  <si>
    <t>Last 1 year</t>
  </si>
  <si>
    <t>Last 3 year</t>
  </si>
  <si>
    <t>Last 5 year</t>
  </si>
  <si>
    <t>Since inception</t>
  </si>
  <si>
    <t>Scheme return</t>
  </si>
  <si>
    <t>Benchmark *</t>
  </si>
  <si>
    <t xml:space="preserve">  *Benchmark – CRISIL Composite Bond Fund Index</t>
  </si>
  <si>
    <t>Past performance may or may not be sustained in future. Returns greater than 1 year period are compounded annualized (CAGR)</t>
  </si>
  <si>
    <t>Notes:-</t>
  </si>
  <si>
    <t>(a) The above scheme returns and benchmark are on an annual compounding basis</t>
  </si>
  <si>
    <t>(b) The above scheme return is net of applicable expenses and benchmark return is on a gross basis</t>
  </si>
  <si>
    <t>IL&amp;FS Infrastructure Debt Fund - Series 2-A, 2-B and 2-C</t>
  </si>
  <si>
    <t>To generate income and capital appreciation by investing primarily in infrastructure debt instruments as permitted by SEBI from time to time</t>
  </si>
  <si>
    <t>There is no assurance or guarantee that the objective of the Scheme will be realised</t>
  </si>
  <si>
    <t>TOTAL</t>
  </si>
  <si>
    <t>Triparty CBLO, Current Assets and Current Liabilities</t>
  </si>
  <si>
    <t>INE0X4307011</t>
  </si>
  <si>
    <t>INE316W07112</t>
  </si>
  <si>
    <t>Radiance Renewable Projects Private Ltd</t>
  </si>
  <si>
    <t>Sikka Ports &amp; Terminals Limited</t>
  </si>
  <si>
    <t>NTPC Limited</t>
  </si>
  <si>
    <t>INE941D07208</t>
  </si>
  <si>
    <t>INE733E08247</t>
  </si>
  <si>
    <t>INE128M08078</t>
  </si>
  <si>
    <t>Infrastructure Logistics Private Limited</t>
  </si>
  <si>
    <t>Hero Solar Energy Private Limited</t>
  </si>
  <si>
    <t>INE316W07120</t>
  </si>
  <si>
    <t>Portfolio as on  March 31 2026</t>
  </si>
  <si>
    <t>L&amp;T Metro Rail Ltd (Hydrabad)</t>
  </si>
  <si>
    <t>INE225X07022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</si>
</sst>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.00_);_(* \(#,##0.00\);_(* &quot;-&quot;??_);_(@_)"/>
    <numFmt numFmtId="165" formatCode="_ * #,##0_)_£_ ;_ * \(#,##0\)_£_ ;_ * &quot;-&quot;??_)_£_ ;_ @_ "/>
    <numFmt numFmtId="166" formatCode="_(* #,##0_);_(* \(#,##0\);_(* &quot;-&quot;??_);_(@_)"/>
    <numFmt numFmtId="167" formatCode="0.0"/>
    <numFmt numFmtId="168" formatCode="0.00\%"/>
    <numFmt numFmtId="169" formatCode="#,##0.0000000_ ;\-#,##0.0000000\ 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186"/>
    </font>
    <font>
      <sz val="12"/>
      <name val="Times New Roman"/>
      <family val="1"/>
    </font>
    <font>
      <b/>
      <sz val="12"/>
      <color indexed="9"/>
      <name val="Times New Roman"/>
      <family val="1"/>
    </font>
    <font>
      <b/>
      <sz val="11"/>
      <color indexed="9"/>
      <name val="Times New Roman"/>
      <family val="1"/>
    </font>
    <font>
      <sz val="11"/>
      <name val="Times New Roman"/>
      <family val="1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</font>
    <font>
      <sz val="10"/>
      <name val="Arial"/>
      <family val="2"/>
    </font>
    <font>
      <b/>
      <sz val="11"/>
      <name val="Times New Roman"/>
      <family val="1"/>
    </font>
    <font>
      <sz val="11"/>
      <color theme="1"/>
      <name val="Times New Roman"/>
      <family val="1"/>
    </font>
    <font>
      <sz val="10"/>
      <color theme="1"/>
      <name val="Tahoma"/>
      <family val="2"/>
    </font>
    <font>
      <b/>
      <sz val="11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indexed="8"/>
      <name val="Times New Roman"/>
      <family val="1"/>
    </font>
    <font>
      <sz val="11"/>
      <color indexed="8"/>
      <name val="Calibri"/>
      <family val="2"/>
    </font>
    <font>
      <b/>
      <sz val="8"/>
      <color indexed="8"/>
      <name val="Times New Roman"/>
      <family val="1"/>
    </font>
    <font>
      <b/>
      <u/>
      <sz val="12"/>
      <color indexed="8"/>
      <name val="Times New Roman"/>
      <family val="1"/>
    </font>
    <font>
      <sz val="10"/>
      <color indexed="8"/>
      <name val="Times New Roman"/>
      <family val="1"/>
    </font>
    <font>
      <sz val="10"/>
      <color indexed="8"/>
      <name val="Calibri"/>
      <family val="2"/>
    </font>
    <font>
      <sz val="10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3"/>
        <bgColor indexed="64"/>
      </patternFill>
    </fill>
  </fills>
  <borders count="12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18"/>
      </left>
      <right style="thin">
        <color indexed="18"/>
      </right>
      <top/>
      <bottom style="thin">
        <color indexed="1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18"/>
      </left>
      <right/>
      <top/>
      <bottom style="thin">
        <color indexed="18"/>
      </bottom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9" fillId="0" borderId="0"/>
  </cellStyleXfs>
  <cellXfs count="82">
    <xf numFmtId="0" fontId="0" fillId="0" borderId="0" xfId="0"/>
    <xf numFmtId="0" fontId="3" fillId="0" borderId="0" xfId="3" applyFont="1" applyAlignment="1">
      <alignment horizontal="center" vertical="top" wrapText="1"/>
    </xf>
    <xf numFmtId="165" fontId="4" fillId="0" borderId="0" xfId="4" applyNumberFormat="1" applyFont="1" applyFill="1" applyBorder="1" applyAlignment="1">
      <alignment horizontal="center" vertical="top" wrapText="1"/>
    </xf>
    <xf numFmtId="39" fontId="5" fillId="4" borderId="5" xfId="4" applyNumberFormat="1" applyFont="1" applyFill="1" applyBorder="1" applyAlignment="1">
      <alignment horizontal="center" vertical="top" wrapText="1"/>
    </xf>
    <xf numFmtId="0" fontId="6" fillId="0" borderId="5" xfId="3" applyFont="1" applyBorder="1"/>
    <xf numFmtId="166" fontId="6" fillId="0" borderId="5" xfId="4" applyNumberFormat="1" applyFont="1" applyFill="1" applyBorder="1"/>
    <xf numFmtId="39" fontId="6" fillId="0" borderId="5" xfId="3" applyNumberFormat="1" applyFont="1" applyBorder="1"/>
    <xf numFmtId="10" fontId="6" fillId="0" borderId="5" xfId="3" applyNumberFormat="1" applyFont="1" applyBorder="1"/>
    <xf numFmtId="10" fontId="7" fillId="0" borderId="5" xfId="0" applyNumberFormat="1" applyFont="1" applyBorder="1"/>
    <xf numFmtId="0" fontId="8" fillId="5" borderId="5" xfId="3" applyFont="1" applyFill="1" applyBorder="1"/>
    <xf numFmtId="39" fontId="8" fillId="5" borderId="5" xfId="3" applyNumberFormat="1" applyFont="1" applyFill="1" applyBorder="1"/>
    <xf numFmtId="10" fontId="8" fillId="5" borderId="5" xfId="3" applyNumberFormat="1" applyFont="1" applyFill="1" applyBorder="1"/>
    <xf numFmtId="10" fontId="8" fillId="5" borderId="5" xfId="3" applyNumberFormat="1" applyFont="1" applyFill="1" applyBorder="1" applyAlignment="1">
      <alignment horizontal="right"/>
    </xf>
    <xf numFmtId="4" fontId="10" fillId="0" borderId="5" xfId="6" applyNumberFormat="1" applyFont="1" applyBorder="1"/>
    <xf numFmtId="166" fontId="10" fillId="0" borderId="5" xfId="1" applyNumberFormat="1" applyFont="1" applyFill="1" applyBorder="1"/>
    <xf numFmtId="0" fontId="11" fillId="0" borderId="5" xfId="3" applyFont="1" applyBorder="1"/>
    <xf numFmtId="166" fontId="11" fillId="0" borderId="5" xfId="4" applyNumberFormat="1" applyFont="1" applyFill="1" applyBorder="1"/>
    <xf numFmtId="39" fontId="11" fillId="0" borderId="5" xfId="3" applyNumberFormat="1" applyFont="1" applyBorder="1"/>
    <xf numFmtId="0" fontId="12" fillId="0" borderId="7" xfId="0" applyFont="1" applyBorder="1" applyAlignment="1">
      <alignment horizontal="left"/>
    </xf>
    <xf numFmtId="1" fontId="12" fillId="0" borderId="7" xfId="0" applyNumberFormat="1" applyFont="1" applyBorder="1" applyAlignment="1">
      <alignment horizontal="right"/>
    </xf>
    <xf numFmtId="2" fontId="12" fillId="0" borderId="7" xfId="0" applyNumberFormat="1" applyFont="1" applyBorder="1" applyAlignment="1">
      <alignment horizontal="right"/>
    </xf>
    <xf numFmtId="0" fontId="13" fillId="5" borderId="5" xfId="3" applyFont="1" applyFill="1" applyBorder="1"/>
    <xf numFmtId="39" fontId="13" fillId="5" borderId="5" xfId="3" applyNumberFormat="1" applyFont="1" applyFill="1" applyBorder="1"/>
    <xf numFmtId="0" fontId="12" fillId="0" borderId="8" xfId="0" applyFont="1" applyBorder="1" applyAlignment="1">
      <alignment horizontal="left"/>
    </xf>
    <xf numFmtId="167" fontId="12" fillId="0" borderId="7" xfId="0" applyNumberFormat="1" applyFont="1" applyBorder="1" applyAlignment="1">
      <alignment horizontal="right"/>
    </xf>
    <xf numFmtId="10" fontId="11" fillId="0" borderId="5" xfId="3" applyNumberFormat="1" applyFont="1" applyBorder="1"/>
    <xf numFmtId="10" fontId="13" fillId="5" borderId="5" xfId="3" applyNumberFormat="1" applyFont="1" applyFill="1" applyBorder="1"/>
    <xf numFmtId="10" fontId="13" fillId="5" borderId="5" xfId="3" applyNumberFormat="1" applyFont="1" applyFill="1" applyBorder="1" applyAlignment="1">
      <alignment horizontal="right"/>
    </xf>
    <xf numFmtId="0" fontId="14" fillId="0" borderId="7" xfId="0" applyFont="1" applyBorder="1" applyAlignment="1">
      <alignment horizontal="left"/>
    </xf>
    <xf numFmtId="0" fontId="14" fillId="0" borderId="8" xfId="0" applyFont="1" applyBorder="1" applyAlignment="1">
      <alignment horizontal="left"/>
    </xf>
    <xf numFmtId="1" fontId="14" fillId="0" borderId="7" xfId="0" applyNumberFormat="1" applyFont="1" applyBorder="1" applyAlignment="1">
      <alignment horizontal="right"/>
    </xf>
    <xf numFmtId="39" fontId="13" fillId="4" borderId="5" xfId="4" applyNumberFormat="1" applyFont="1" applyFill="1" applyBorder="1" applyAlignment="1">
      <alignment horizontal="center" vertical="top" wrapText="1"/>
    </xf>
    <xf numFmtId="0" fontId="0" fillId="0" borderId="5" xfId="0" applyBorder="1"/>
    <xf numFmtId="0" fontId="0" fillId="0" borderId="0" xfId="0" applyAlignment="1">
      <alignment vertical="top"/>
    </xf>
    <xf numFmtId="0" fontId="18" fillId="0" borderId="0" xfId="0" applyFont="1" applyAlignment="1">
      <alignment vertical="top"/>
    </xf>
    <xf numFmtId="0" fontId="19" fillId="0" borderId="0" xfId="0" applyFont="1" applyAlignment="1">
      <alignment vertical="top"/>
    </xf>
    <xf numFmtId="0" fontId="20" fillId="0" borderId="0" xfId="0" applyFont="1" applyAlignment="1">
      <alignment vertical="top"/>
    </xf>
    <xf numFmtId="17" fontId="0" fillId="0" borderId="5" xfId="0" applyNumberFormat="1" applyBorder="1"/>
    <xf numFmtId="0" fontId="15" fillId="0" borderId="5" xfId="0" applyFont="1" applyBorder="1" applyAlignment="1">
      <alignment vertical="top" wrapText="1"/>
    </xf>
    <xf numFmtId="10" fontId="16" fillId="0" borderId="5" xfId="2" applyNumberFormat="1" applyFont="1" applyFill="1" applyBorder="1"/>
    <xf numFmtId="1" fontId="0" fillId="0" borderId="0" xfId="0" applyNumberFormat="1"/>
    <xf numFmtId="2" fontId="0" fillId="0" borderId="0" xfId="0" applyNumberFormat="1"/>
    <xf numFmtId="0" fontId="12" fillId="0" borderId="0" xfId="0" applyFont="1" applyAlignment="1">
      <alignment horizontal="left"/>
    </xf>
    <xf numFmtId="4" fontId="21" fillId="0" borderId="8" xfId="0" applyNumberFormat="1" applyFont="1" applyBorder="1" applyAlignment="1">
      <alignment horizontal="right" wrapText="1"/>
    </xf>
    <xf numFmtId="168" fontId="21" fillId="0" borderId="8" xfId="0" applyNumberFormat="1" applyFont="1" applyBorder="1" applyAlignment="1">
      <alignment horizontal="right" wrapText="1"/>
    </xf>
    <xf numFmtId="10" fontId="8" fillId="5" borderId="5" xfId="2" applyNumberFormat="1" applyFont="1" applyFill="1" applyBorder="1"/>
    <xf numFmtId="169" fontId="0" fillId="0" borderId="0" xfId="0" applyNumberFormat="1"/>
    <xf numFmtId="0" fontId="21" fillId="0" borderId="8" xfId="0" applyFont="1" applyBorder="1" applyAlignment="1">
      <alignment horizontal="left" wrapText="1"/>
    </xf>
    <xf numFmtId="4" fontId="0" fillId="0" borderId="0" xfId="0" applyNumberFormat="1"/>
    <xf numFmtId="4" fontId="0" fillId="0" borderId="5" xfId="0" applyNumberFormat="1" applyBorder="1"/>
    <xf numFmtId="4" fontId="12" fillId="0" borderId="7" xfId="0" applyNumberFormat="1" applyFont="1" applyBorder="1" applyAlignment="1">
      <alignment horizontal="right"/>
    </xf>
    <xf numFmtId="10" fontId="0" fillId="0" borderId="0" xfId="0" applyNumberFormat="1"/>
    <xf numFmtId="10" fontId="13" fillId="5" borderId="5" xfId="2" applyNumberFormat="1" applyFont="1" applyFill="1" applyBorder="1"/>
    <xf numFmtId="4" fontId="21" fillId="0" borderId="0" xfId="0" applyNumberFormat="1" applyFont="1" applyBorder="1" applyAlignment="1">
      <alignment horizontal="right" wrapText="1"/>
    </xf>
    <xf numFmtId="168" fontId="21" fillId="0" borderId="0" xfId="0" applyNumberFormat="1" applyFont="1" applyBorder="1" applyAlignment="1">
      <alignment horizontal="right" wrapText="1"/>
    </xf>
    <xf numFmtId="0" fontId="21" fillId="0" borderId="0" xfId="0" applyFont="1" applyBorder="1" applyAlignment="1">
      <alignment horizontal="left" wrapText="1"/>
    </xf>
    <xf numFmtId="39" fontId="11" fillId="0" borderId="9" xfId="3" applyNumberFormat="1" applyFont="1" applyBorder="1"/>
    <xf numFmtId="4" fontId="21" fillId="0" borderId="10" xfId="0" applyNumberFormat="1" applyFont="1" applyBorder="1" applyAlignment="1">
      <alignment horizontal="right" wrapText="1"/>
    </xf>
    <xf numFmtId="10" fontId="0" fillId="0" borderId="5" xfId="2" applyNumberFormat="1" applyFont="1" applyBorder="1"/>
    <xf numFmtId="10" fontId="21" fillId="0" borderId="5" xfId="2" applyNumberFormat="1" applyFont="1" applyBorder="1" applyAlignment="1">
      <alignment horizontal="right" wrapText="1"/>
    </xf>
    <xf numFmtId="0" fontId="3" fillId="0" borderId="0" xfId="3" applyFont="1" applyAlignment="1">
      <alignment horizontal="center" vertical="top" wrapText="1"/>
    </xf>
    <xf numFmtId="165" fontId="4" fillId="2" borderId="0" xfId="4" applyNumberFormat="1" applyFont="1" applyFill="1" applyBorder="1" applyAlignment="1">
      <alignment horizontal="center" vertical="top" wrapText="1"/>
    </xf>
    <xf numFmtId="0" fontId="5" fillId="3" borderId="1" xfId="3" applyFont="1" applyFill="1" applyBorder="1" applyAlignment="1">
      <alignment horizontal="center" vertical="top" wrapText="1"/>
    </xf>
    <xf numFmtId="0" fontId="5" fillId="3" borderId="2" xfId="3" applyFont="1" applyFill="1" applyBorder="1" applyAlignment="1">
      <alignment horizontal="center" vertical="top" wrapText="1"/>
    </xf>
    <xf numFmtId="0" fontId="5" fillId="3" borderId="3" xfId="3" applyFont="1" applyFill="1" applyBorder="1" applyAlignment="1">
      <alignment horizontal="center" vertical="top" wrapText="1"/>
    </xf>
    <xf numFmtId="0" fontId="5" fillId="4" borderId="4" xfId="3" applyFont="1" applyFill="1" applyBorder="1" applyAlignment="1">
      <alignment horizontal="center" vertical="top" wrapText="1"/>
    </xf>
    <xf numFmtId="0" fontId="5" fillId="4" borderId="6" xfId="3" applyFont="1" applyFill="1" applyBorder="1" applyAlignment="1">
      <alignment horizontal="center" vertical="top" wrapText="1"/>
    </xf>
    <xf numFmtId="165" fontId="5" fillId="4" borderId="4" xfId="4" applyNumberFormat="1" applyFont="1" applyFill="1" applyBorder="1" applyAlignment="1">
      <alignment horizontal="center" vertical="top" wrapText="1"/>
    </xf>
    <xf numFmtId="165" fontId="5" fillId="4" borderId="6" xfId="4" applyNumberFormat="1" applyFont="1" applyFill="1" applyBorder="1" applyAlignment="1">
      <alignment horizontal="center" vertical="top" wrapText="1"/>
    </xf>
    <xf numFmtId="10" fontId="5" fillId="4" borderId="4" xfId="5" applyNumberFormat="1" applyFont="1" applyFill="1" applyBorder="1" applyAlignment="1">
      <alignment horizontal="center" vertical="top" wrapText="1"/>
    </xf>
    <xf numFmtId="10" fontId="5" fillId="4" borderId="6" xfId="5" applyNumberFormat="1" applyFont="1" applyFill="1" applyBorder="1" applyAlignment="1">
      <alignment horizontal="center" vertical="top" wrapText="1"/>
    </xf>
    <xf numFmtId="10" fontId="5" fillId="4" borderId="11" xfId="5" applyNumberFormat="1" applyFont="1" applyFill="1" applyBorder="1" applyAlignment="1">
      <alignment horizontal="center" vertical="top" wrapText="1"/>
    </xf>
    <xf numFmtId="0" fontId="13" fillId="4" borderId="4" xfId="3" applyFont="1" applyFill="1" applyBorder="1" applyAlignment="1">
      <alignment horizontal="center" vertical="top" wrapText="1"/>
    </xf>
    <xf numFmtId="0" fontId="13" fillId="4" borderId="6" xfId="3" applyFont="1" applyFill="1" applyBorder="1" applyAlignment="1">
      <alignment horizontal="center" vertical="top" wrapText="1"/>
    </xf>
    <xf numFmtId="165" fontId="13" fillId="4" borderId="4" xfId="4" applyNumberFormat="1" applyFont="1" applyFill="1" applyBorder="1" applyAlignment="1">
      <alignment horizontal="center" vertical="top" wrapText="1"/>
    </xf>
    <xf numFmtId="165" fontId="13" fillId="4" borderId="6" xfId="4" applyNumberFormat="1" applyFont="1" applyFill="1" applyBorder="1" applyAlignment="1">
      <alignment horizontal="center" vertical="top" wrapText="1"/>
    </xf>
    <xf numFmtId="0" fontId="15" fillId="0" borderId="0" xfId="0" applyFont="1" applyAlignment="1">
      <alignment horizontal="left" vertical="top" wrapText="1"/>
    </xf>
    <xf numFmtId="0" fontId="15" fillId="0" borderId="4" xfId="0" applyFont="1" applyBorder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3" xfId="0" applyFont="1" applyBorder="1" applyAlignment="1">
      <alignment horizontal="center" vertical="top" wrapText="1"/>
    </xf>
    <xf numFmtId="0" fontId="17" fillId="0" borderId="0" xfId="0" applyFont="1" applyAlignment="1">
      <alignment horizontal="left" vertical="top"/>
    </xf>
  </cellXfs>
  <cellStyles count="7">
    <cellStyle name="Comma" xfId="1" builtinId="3"/>
    <cellStyle name="Comma 2 2" xfId="4" xr:uid="{00000000-0005-0000-0000-000001000000}"/>
    <cellStyle name="Normal" xfId="0" builtinId="0"/>
    <cellStyle name="Normal 2 2" xfId="3" xr:uid="{00000000-0005-0000-0000-000003000000}"/>
    <cellStyle name="Normal 3" xfId="6" xr:uid="{00000000-0005-0000-0000-000004000000}"/>
    <cellStyle name="Percent" xfId="2" builtinId="5"/>
    <cellStyle name="Percent 2 2" xfId="5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17/10/relationships/person" Target="persons/person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2457450</xdr:colOff>
      <xdr:row>0</xdr:row>
      <xdr:rowOff>38100</xdr:rowOff>
    </xdr:from>
    <xdr:to>
      <xdr:col>4</xdr:col>
      <xdr:colOff>1581150</xdr:colOff>
      <xdr:row>3</xdr:row>
      <xdr:rowOff>123825</xdr:rowOff>
    </xdr:to>
    <xdr:pic>
      <xdr:nvPicPr>
        <xdr:cNvPr id="2" name="Picture 3" descr="C:\Users\goutam.gandhi\Desktop\Logo_Mutual Fund 1.jp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0" y="38100"/>
          <a:ext cx="182880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2457450</xdr:colOff>
      <xdr:row>0</xdr:row>
      <xdr:rowOff>38100</xdr:rowOff>
    </xdr:from>
    <xdr:to>
      <xdr:col>5</xdr:col>
      <xdr:colOff>0</xdr:colOff>
      <xdr:row>3</xdr:row>
      <xdr:rowOff>123825</xdr:rowOff>
    </xdr:to>
    <xdr:pic>
      <xdr:nvPicPr>
        <xdr:cNvPr id="2" name="Picture 3" descr="C:\Users\goutam.gandhi\Desktop\Logo_Mutual Fund 1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1875" y="38100"/>
          <a:ext cx="182880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"/>
  <sheetViews>
    <sheetView tabSelected="1" workbookViewId="0"/>
  </sheetViews>
  <sheetFormatPr defaultRowHeight="14.5" x14ac:dyDescent="0.35"/>
  <cols>
    <col min="1" max="1" width="18" bestFit="1" customWidth="1"/>
    <col min="2" max="2" width="15.26953125" bestFit="1" customWidth="1"/>
    <col min="4" max="4" width="9.36328125" bestFit="1" customWidth="1"/>
  </cols>
  <sheetData>
    <row r="1" spans="1:6" x14ac:dyDescent="0.35">
      <c r="A1" s="32" t="s">
        <v>32</v>
      </c>
      <c r="B1" s="37">
        <v>46082</v>
      </c>
    </row>
    <row r="2" spans="1:6" x14ac:dyDescent="0.35">
      <c r="A2" s="32" t="s">
        <v>1</v>
      </c>
      <c r="B2" s="49">
        <v>2248348929.3600001</v>
      </c>
      <c r="D2" s="41"/>
    </row>
    <row r="3" spans="1:6" x14ac:dyDescent="0.35">
      <c r="A3" s="32" t="s">
        <v>14</v>
      </c>
      <c r="B3" s="49">
        <v>3871579671.6300001</v>
      </c>
      <c r="D3" s="41"/>
    </row>
    <row r="4" spans="1:6" x14ac:dyDescent="0.35">
      <c r="A4" s="32" t="s">
        <v>25</v>
      </c>
      <c r="B4" s="49">
        <v>3076224939.0700002</v>
      </c>
      <c r="D4" s="41"/>
      <c r="F4" s="41"/>
    </row>
    <row r="5" spans="1:6" x14ac:dyDescent="0.35">
      <c r="A5" s="32" t="s">
        <v>47</v>
      </c>
      <c r="B5" s="49">
        <f>SUM(B2:B4)</f>
        <v>9196153540.0599995</v>
      </c>
      <c r="D5" s="41"/>
    </row>
  </sheetData>
  <pageMargins left="0.7" right="0.7" top="0.75" bottom="0.75" header="0.3" footer="0.3"/>
  <ignoredErrors>
    <ignoredError sqref="B5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defaultRowHeight="14.5" x14ac:dyDescent="0.35"/>
  <sheetData>
    <row r="1" spans="1:1" x14ac:dyDescent="0.35">
      <c r="A1" t="s">
        <v>44</v>
      </c>
    </row>
    <row r="2" spans="1:1" x14ac:dyDescent="0.35">
      <c r="A2" t="s">
        <v>45</v>
      </c>
    </row>
    <row r="3" spans="1:1" x14ac:dyDescent="0.35">
      <c r="A3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5:F19"/>
  <sheetViews>
    <sheetView workbookViewId="0">
      <selection activeCell="F17" sqref="F17"/>
    </sheetView>
  </sheetViews>
  <sheetFormatPr defaultRowHeight="14.5" x14ac:dyDescent="0.35"/>
  <cols>
    <col min="1" max="1" width="7.453125" bestFit="1" customWidth="1"/>
    <col min="2" max="2" width="48" bestFit="1" customWidth="1"/>
    <col min="3" max="3" width="15.1796875" bestFit="1" customWidth="1"/>
    <col min="4" max="4" width="10.26953125" customWidth="1"/>
    <col min="5" max="5" width="25" customWidth="1"/>
    <col min="6" max="6" width="19.7265625" customWidth="1"/>
    <col min="257" max="257" width="7.453125" bestFit="1" customWidth="1"/>
    <col min="258" max="258" width="48" bestFit="1" customWidth="1"/>
    <col min="259" max="259" width="15.1796875" bestFit="1" customWidth="1"/>
    <col min="260" max="260" width="9" bestFit="1" customWidth="1"/>
    <col min="261" max="261" width="25" customWidth="1"/>
    <col min="262" max="262" width="19.7265625" customWidth="1"/>
    <col min="513" max="513" width="7.453125" bestFit="1" customWidth="1"/>
    <col min="514" max="514" width="48" bestFit="1" customWidth="1"/>
    <col min="515" max="515" width="15.1796875" bestFit="1" customWidth="1"/>
    <col min="516" max="516" width="9" bestFit="1" customWidth="1"/>
    <col min="517" max="517" width="25" customWidth="1"/>
    <col min="518" max="518" width="19.7265625" customWidth="1"/>
    <col min="769" max="769" width="7.453125" bestFit="1" customWidth="1"/>
    <col min="770" max="770" width="48" bestFit="1" customWidth="1"/>
    <col min="771" max="771" width="15.1796875" bestFit="1" customWidth="1"/>
    <col min="772" max="772" width="9" bestFit="1" customWidth="1"/>
    <col min="773" max="773" width="25" customWidth="1"/>
    <col min="774" max="774" width="19.7265625" customWidth="1"/>
    <col min="1025" max="1025" width="7.453125" bestFit="1" customWidth="1"/>
    <col min="1026" max="1026" width="48" bestFit="1" customWidth="1"/>
    <col min="1027" max="1027" width="15.1796875" bestFit="1" customWidth="1"/>
    <col min="1028" max="1028" width="9" bestFit="1" customWidth="1"/>
    <col min="1029" max="1029" width="25" customWidth="1"/>
    <col min="1030" max="1030" width="19.7265625" customWidth="1"/>
    <col min="1281" max="1281" width="7.453125" bestFit="1" customWidth="1"/>
    <col min="1282" max="1282" width="48" bestFit="1" customWidth="1"/>
    <col min="1283" max="1283" width="15.1796875" bestFit="1" customWidth="1"/>
    <col min="1284" max="1284" width="9" bestFit="1" customWidth="1"/>
    <col min="1285" max="1285" width="25" customWidth="1"/>
    <col min="1286" max="1286" width="19.7265625" customWidth="1"/>
    <col min="1537" max="1537" width="7.453125" bestFit="1" customWidth="1"/>
    <col min="1538" max="1538" width="48" bestFit="1" customWidth="1"/>
    <col min="1539" max="1539" width="15.1796875" bestFit="1" customWidth="1"/>
    <col min="1540" max="1540" width="9" bestFit="1" customWidth="1"/>
    <col min="1541" max="1541" width="25" customWidth="1"/>
    <col min="1542" max="1542" width="19.7265625" customWidth="1"/>
    <col min="1793" max="1793" width="7.453125" bestFit="1" customWidth="1"/>
    <col min="1794" max="1794" width="48" bestFit="1" customWidth="1"/>
    <col min="1795" max="1795" width="15.1796875" bestFit="1" customWidth="1"/>
    <col min="1796" max="1796" width="9" bestFit="1" customWidth="1"/>
    <col min="1797" max="1797" width="25" customWidth="1"/>
    <col min="1798" max="1798" width="19.7265625" customWidth="1"/>
    <col min="2049" max="2049" width="7.453125" bestFit="1" customWidth="1"/>
    <col min="2050" max="2050" width="48" bestFit="1" customWidth="1"/>
    <col min="2051" max="2051" width="15.1796875" bestFit="1" customWidth="1"/>
    <col min="2052" max="2052" width="9" bestFit="1" customWidth="1"/>
    <col min="2053" max="2053" width="25" customWidth="1"/>
    <col min="2054" max="2054" width="19.7265625" customWidth="1"/>
    <col min="2305" max="2305" width="7.453125" bestFit="1" customWidth="1"/>
    <col min="2306" max="2306" width="48" bestFit="1" customWidth="1"/>
    <col min="2307" max="2307" width="15.1796875" bestFit="1" customWidth="1"/>
    <col min="2308" max="2308" width="9" bestFit="1" customWidth="1"/>
    <col min="2309" max="2309" width="25" customWidth="1"/>
    <col min="2310" max="2310" width="19.7265625" customWidth="1"/>
    <col min="2561" max="2561" width="7.453125" bestFit="1" customWidth="1"/>
    <col min="2562" max="2562" width="48" bestFit="1" customWidth="1"/>
    <col min="2563" max="2563" width="15.1796875" bestFit="1" customWidth="1"/>
    <col min="2564" max="2564" width="9" bestFit="1" customWidth="1"/>
    <col min="2565" max="2565" width="25" customWidth="1"/>
    <col min="2566" max="2566" width="19.7265625" customWidth="1"/>
    <col min="2817" max="2817" width="7.453125" bestFit="1" customWidth="1"/>
    <col min="2818" max="2818" width="48" bestFit="1" customWidth="1"/>
    <col min="2819" max="2819" width="15.1796875" bestFit="1" customWidth="1"/>
    <col min="2820" max="2820" width="9" bestFit="1" customWidth="1"/>
    <col min="2821" max="2821" width="25" customWidth="1"/>
    <col min="2822" max="2822" width="19.7265625" customWidth="1"/>
    <col min="3073" max="3073" width="7.453125" bestFit="1" customWidth="1"/>
    <col min="3074" max="3074" width="48" bestFit="1" customWidth="1"/>
    <col min="3075" max="3075" width="15.1796875" bestFit="1" customWidth="1"/>
    <col min="3076" max="3076" width="9" bestFit="1" customWidth="1"/>
    <col min="3077" max="3077" width="25" customWidth="1"/>
    <col min="3078" max="3078" width="19.7265625" customWidth="1"/>
    <col min="3329" max="3329" width="7.453125" bestFit="1" customWidth="1"/>
    <col min="3330" max="3330" width="48" bestFit="1" customWidth="1"/>
    <col min="3331" max="3331" width="15.1796875" bestFit="1" customWidth="1"/>
    <col min="3332" max="3332" width="9" bestFit="1" customWidth="1"/>
    <col min="3333" max="3333" width="25" customWidth="1"/>
    <col min="3334" max="3334" width="19.7265625" customWidth="1"/>
    <col min="3585" max="3585" width="7.453125" bestFit="1" customWidth="1"/>
    <col min="3586" max="3586" width="48" bestFit="1" customWidth="1"/>
    <col min="3587" max="3587" width="15.1796875" bestFit="1" customWidth="1"/>
    <col min="3588" max="3588" width="9" bestFit="1" customWidth="1"/>
    <col min="3589" max="3589" width="25" customWidth="1"/>
    <col min="3590" max="3590" width="19.7265625" customWidth="1"/>
    <col min="3841" max="3841" width="7.453125" bestFit="1" customWidth="1"/>
    <col min="3842" max="3842" width="48" bestFit="1" customWidth="1"/>
    <col min="3843" max="3843" width="15.1796875" bestFit="1" customWidth="1"/>
    <col min="3844" max="3844" width="9" bestFit="1" customWidth="1"/>
    <col min="3845" max="3845" width="25" customWidth="1"/>
    <col min="3846" max="3846" width="19.7265625" customWidth="1"/>
    <col min="4097" max="4097" width="7.453125" bestFit="1" customWidth="1"/>
    <col min="4098" max="4098" width="48" bestFit="1" customWidth="1"/>
    <col min="4099" max="4099" width="15.1796875" bestFit="1" customWidth="1"/>
    <col min="4100" max="4100" width="9" bestFit="1" customWidth="1"/>
    <col min="4101" max="4101" width="25" customWidth="1"/>
    <col min="4102" max="4102" width="19.7265625" customWidth="1"/>
    <col min="4353" max="4353" width="7.453125" bestFit="1" customWidth="1"/>
    <col min="4354" max="4354" width="48" bestFit="1" customWidth="1"/>
    <col min="4355" max="4355" width="15.1796875" bestFit="1" customWidth="1"/>
    <col min="4356" max="4356" width="9" bestFit="1" customWidth="1"/>
    <col min="4357" max="4357" width="25" customWidth="1"/>
    <col min="4358" max="4358" width="19.7265625" customWidth="1"/>
    <col min="4609" max="4609" width="7.453125" bestFit="1" customWidth="1"/>
    <col min="4610" max="4610" width="48" bestFit="1" customWidth="1"/>
    <col min="4611" max="4611" width="15.1796875" bestFit="1" customWidth="1"/>
    <col min="4612" max="4612" width="9" bestFit="1" customWidth="1"/>
    <col min="4613" max="4613" width="25" customWidth="1"/>
    <col min="4614" max="4614" width="19.7265625" customWidth="1"/>
    <col min="4865" max="4865" width="7.453125" bestFit="1" customWidth="1"/>
    <col min="4866" max="4866" width="48" bestFit="1" customWidth="1"/>
    <col min="4867" max="4867" width="15.1796875" bestFit="1" customWidth="1"/>
    <col min="4868" max="4868" width="9" bestFit="1" customWidth="1"/>
    <col min="4869" max="4869" width="25" customWidth="1"/>
    <col min="4870" max="4870" width="19.7265625" customWidth="1"/>
    <col min="5121" max="5121" width="7.453125" bestFit="1" customWidth="1"/>
    <col min="5122" max="5122" width="48" bestFit="1" customWidth="1"/>
    <col min="5123" max="5123" width="15.1796875" bestFit="1" customWidth="1"/>
    <col min="5124" max="5124" width="9" bestFit="1" customWidth="1"/>
    <col min="5125" max="5125" width="25" customWidth="1"/>
    <col min="5126" max="5126" width="19.7265625" customWidth="1"/>
    <col min="5377" max="5377" width="7.453125" bestFit="1" customWidth="1"/>
    <col min="5378" max="5378" width="48" bestFit="1" customWidth="1"/>
    <col min="5379" max="5379" width="15.1796875" bestFit="1" customWidth="1"/>
    <col min="5380" max="5380" width="9" bestFit="1" customWidth="1"/>
    <col min="5381" max="5381" width="25" customWidth="1"/>
    <col min="5382" max="5382" width="19.7265625" customWidth="1"/>
    <col min="5633" max="5633" width="7.453125" bestFit="1" customWidth="1"/>
    <col min="5634" max="5634" width="48" bestFit="1" customWidth="1"/>
    <col min="5635" max="5635" width="15.1796875" bestFit="1" customWidth="1"/>
    <col min="5636" max="5636" width="9" bestFit="1" customWidth="1"/>
    <col min="5637" max="5637" width="25" customWidth="1"/>
    <col min="5638" max="5638" width="19.7265625" customWidth="1"/>
    <col min="5889" max="5889" width="7.453125" bestFit="1" customWidth="1"/>
    <col min="5890" max="5890" width="48" bestFit="1" customWidth="1"/>
    <col min="5891" max="5891" width="15.1796875" bestFit="1" customWidth="1"/>
    <col min="5892" max="5892" width="9" bestFit="1" customWidth="1"/>
    <col min="5893" max="5893" width="25" customWidth="1"/>
    <col min="5894" max="5894" width="19.7265625" customWidth="1"/>
    <col min="6145" max="6145" width="7.453125" bestFit="1" customWidth="1"/>
    <col min="6146" max="6146" width="48" bestFit="1" customWidth="1"/>
    <col min="6147" max="6147" width="15.1796875" bestFit="1" customWidth="1"/>
    <col min="6148" max="6148" width="9" bestFit="1" customWidth="1"/>
    <col min="6149" max="6149" width="25" customWidth="1"/>
    <col min="6150" max="6150" width="19.7265625" customWidth="1"/>
    <col min="6401" max="6401" width="7.453125" bestFit="1" customWidth="1"/>
    <col min="6402" max="6402" width="48" bestFit="1" customWidth="1"/>
    <col min="6403" max="6403" width="15.1796875" bestFit="1" customWidth="1"/>
    <col min="6404" max="6404" width="9" bestFit="1" customWidth="1"/>
    <col min="6405" max="6405" width="25" customWidth="1"/>
    <col min="6406" max="6406" width="19.7265625" customWidth="1"/>
    <col min="6657" max="6657" width="7.453125" bestFit="1" customWidth="1"/>
    <col min="6658" max="6658" width="48" bestFit="1" customWidth="1"/>
    <col min="6659" max="6659" width="15.1796875" bestFit="1" customWidth="1"/>
    <col min="6660" max="6660" width="9" bestFit="1" customWidth="1"/>
    <col min="6661" max="6661" width="25" customWidth="1"/>
    <col min="6662" max="6662" width="19.7265625" customWidth="1"/>
    <col min="6913" max="6913" width="7.453125" bestFit="1" customWidth="1"/>
    <col min="6914" max="6914" width="48" bestFit="1" customWidth="1"/>
    <col min="6915" max="6915" width="15.1796875" bestFit="1" customWidth="1"/>
    <col min="6916" max="6916" width="9" bestFit="1" customWidth="1"/>
    <col min="6917" max="6917" width="25" customWidth="1"/>
    <col min="6918" max="6918" width="19.7265625" customWidth="1"/>
    <col min="7169" max="7169" width="7.453125" bestFit="1" customWidth="1"/>
    <col min="7170" max="7170" width="48" bestFit="1" customWidth="1"/>
    <col min="7171" max="7171" width="15.1796875" bestFit="1" customWidth="1"/>
    <col min="7172" max="7172" width="9" bestFit="1" customWidth="1"/>
    <col min="7173" max="7173" width="25" customWidth="1"/>
    <col min="7174" max="7174" width="19.7265625" customWidth="1"/>
    <col min="7425" max="7425" width="7.453125" bestFit="1" customWidth="1"/>
    <col min="7426" max="7426" width="48" bestFit="1" customWidth="1"/>
    <col min="7427" max="7427" width="15.1796875" bestFit="1" customWidth="1"/>
    <col min="7428" max="7428" width="9" bestFit="1" customWidth="1"/>
    <col min="7429" max="7429" width="25" customWidth="1"/>
    <col min="7430" max="7430" width="19.7265625" customWidth="1"/>
    <col min="7681" max="7681" width="7.453125" bestFit="1" customWidth="1"/>
    <col min="7682" max="7682" width="48" bestFit="1" customWidth="1"/>
    <col min="7683" max="7683" width="15.1796875" bestFit="1" customWidth="1"/>
    <col min="7684" max="7684" width="9" bestFit="1" customWidth="1"/>
    <col min="7685" max="7685" width="25" customWidth="1"/>
    <col min="7686" max="7686" width="19.7265625" customWidth="1"/>
    <col min="7937" max="7937" width="7.453125" bestFit="1" customWidth="1"/>
    <col min="7938" max="7938" width="48" bestFit="1" customWidth="1"/>
    <col min="7939" max="7939" width="15.1796875" bestFit="1" customWidth="1"/>
    <col min="7940" max="7940" width="9" bestFit="1" customWidth="1"/>
    <col min="7941" max="7941" width="25" customWidth="1"/>
    <col min="7942" max="7942" width="19.7265625" customWidth="1"/>
    <col min="8193" max="8193" width="7.453125" bestFit="1" customWidth="1"/>
    <col min="8194" max="8194" width="48" bestFit="1" customWidth="1"/>
    <col min="8195" max="8195" width="15.1796875" bestFit="1" customWidth="1"/>
    <col min="8196" max="8196" width="9" bestFit="1" customWidth="1"/>
    <col min="8197" max="8197" width="25" customWidth="1"/>
    <col min="8198" max="8198" width="19.7265625" customWidth="1"/>
    <col min="8449" max="8449" width="7.453125" bestFit="1" customWidth="1"/>
    <col min="8450" max="8450" width="48" bestFit="1" customWidth="1"/>
    <col min="8451" max="8451" width="15.1796875" bestFit="1" customWidth="1"/>
    <col min="8452" max="8452" width="9" bestFit="1" customWidth="1"/>
    <col min="8453" max="8453" width="25" customWidth="1"/>
    <col min="8454" max="8454" width="19.7265625" customWidth="1"/>
    <col min="8705" max="8705" width="7.453125" bestFit="1" customWidth="1"/>
    <col min="8706" max="8706" width="48" bestFit="1" customWidth="1"/>
    <col min="8707" max="8707" width="15.1796875" bestFit="1" customWidth="1"/>
    <col min="8708" max="8708" width="9" bestFit="1" customWidth="1"/>
    <col min="8709" max="8709" width="25" customWidth="1"/>
    <col min="8710" max="8710" width="19.7265625" customWidth="1"/>
    <col min="8961" max="8961" width="7.453125" bestFit="1" customWidth="1"/>
    <col min="8962" max="8962" width="48" bestFit="1" customWidth="1"/>
    <col min="8963" max="8963" width="15.1796875" bestFit="1" customWidth="1"/>
    <col min="8964" max="8964" width="9" bestFit="1" customWidth="1"/>
    <col min="8965" max="8965" width="25" customWidth="1"/>
    <col min="8966" max="8966" width="19.7265625" customWidth="1"/>
    <col min="9217" max="9217" width="7.453125" bestFit="1" customWidth="1"/>
    <col min="9218" max="9218" width="48" bestFit="1" customWidth="1"/>
    <col min="9219" max="9219" width="15.1796875" bestFit="1" customWidth="1"/>
    <col min="9220" max="9220" width="9" bestFit="1" customWidth="1"/>
    <col min="9221" max="9221" width="25" customWidth="1"/>
    <col min="9222" max="9222" width="19.7265625" customWidth="1"/>
    <col min="9473" max="9473" width="7.453125" bestFit="1" customWidth="1"/>
    <col min="9474" max="9474" width="48" bestFit="1" customWidth="1"/>
    <col min="9475" max="9475" width="15.1796875" bestFit="1" customWidth="1"/>
    <col min="9476" max="9476" width="9" bestFit="1" customWidth="1"/>
    <col min="9477" max="9477" width="25" customWidth="1"/>
    <col min="9478" max="9478" width="19.7265625" customWidth="1"/>
    <col min="9729" max="9729" width="7.453125" bestFit="1" customWidth="1"/>
    <col min="9730" max="9730" width="48" bestFit="1" customWidth="1"/>
    <col min="9731" max="9731" width="15.1796875" bestFit="1" customWidth="1"/>
    <col min="9732" max="9732" width="9" bestFit="1" customWidth="1"/>
    <col min="9733" max="9733" width="25" customWidth="1"/>
    <col min="9734" max="9734" width="19.7265625" customWidth="1"/>
    <col min="9985" max="9985" width="7.453125" bestFit="1" customWidth="1"/>
    <col min="9986" max="9986" width="48" bestFit="1" customWidth="1"/>
    <col min="9987" max="9987" width="15.1796875" bestFit="1" customWidth="1"/>
    <col min="9988" max="9988" width="9" bestFit="1" customWidth="1"/>
    <col min="9989" max="9989" width="25" customWidth="1"/>
    <col min="9990" max="9990" width="19.7265625" customWidth="1"/>
    <col min="10241" max="10241" width="7.453125" bestFit="1" customWidth="1"/>
    <col min="10242" max="10242" width="48" bestFit="1" customWidth="1"/>
    <col min="10243" max="10243" width="15.1796875" bestFit="1" customWidth="1"/>
    <col min="10244" max="10244" width="9" bestFit="1" customWidth="1"/>
    <col min="10245" max="10245" width="25" customWidth="1"/>
    <col min="10246" max="10246" width="19.7265625" customWidth="1"/>
    <col min="10497" max="10497" width="7.453125" bestFit="1" customWidth="1"/>
    <col min="10498" max="10498" width="48" bestFit="1" customWidth="1"/>
    <col min="10499" max="10499" width="15.1796875" bestFit="1" customWidth="1"/>
    <col min="10500" max="10500" width="9" bestFit="1" customWidth="1"/>
    <col min="10501" max="10501" width="25" customWidth="1"/>
    <col min="10502" max="10502" width="19.7265625" customWidth="1"/>
    <col min="10753" max="10753" width="7.453125" bestFit="1" customWidth="1"/>
    <col min="10754" max="10754" width="48" bestFit="1" customWidth="1"/>
    <col min="10755" max="10755" width="15.1796875" bestFit="1" customWidth="1"/>
    <col min="10756" max="10756" width="9" bestFit="1" customWidth="1"/>
    <col min="10757" max="10757" width="25" customWidth="1"/>
    <col min="10758" max="10758" width="19.7265625" customWidth="1"/>
    <col min="11009" max="11009" width="7.453125" bestFit="1" customWidth="1"/>
    <col min="11010" max="11010" width="48" bestFit="1" customWidth="1"/>
    <col min="11011" max="11011" width="15.1796875" bestFit="1" customWidth="1"/>
    <col min="11012" max="11012" width="9" bestFit="1" customWidth="1"/>
    <col min="11013" max="11013" width="25" customWidth="1"/>
    <col min="11014" max="11014" width="19.7265625" customWidth="1"/>
    <col min="11265" max="11265" width="7.453125" bestFit="1" customWidth="1"/>
    <col min="11266" max="11266" width="48" bestFit="1" customWidth="1"/>
    <col min="11267" max="11267" width="15.1796875" bestFit="1" customWidth="1"/>
    <col min="11268" max="11268" width="9" bestFit="1" customWidth="1"/>
    <col min="11269" max="11269" width="25" customWidth="1"/>
    <col min="11270" max="11270" width="19.7265625" customWidth="1"/>
    <col min="11521" max="11521" width="7.453125" bestFit="1" customWidth="1"/>
    <col min="11522" max="11522" width="48" bestFit="1" customWidth="1"/>
    <col min="11523" max="11523" width="15.1796875" bestFit="1" customWidth="1"/>
    <col min="11524" max="11524" width="9" bestFit="1" customWidth="1"/>
    <col min="11525" max="11525" width="25" customWidth="1"/>
    <col min="11526" max="11526" width="19.7265625" customWidth="1"/>
    <col min="11777" max="11777" width="7.453125" bestFit="1" customWidth="1"/>
    <col min="11778" max="11778" width="48" bestFit="1" customWidth="1"/>
    <col min="11779" max="11779" width="15.1796875" bestFit="1" customWidth="1"/>
    <col min="11780" max="11780" width="9" bestFit="1" customWidth="1"/>
    <col min="11781" max="11781" width="25" customWidth="1"/>
    <col min="11782" max="11782" width="19.7265625" customWidth="1"/>
    <col min="12033" max="12033" width="7.453125" bestFit="1" customWidth="1"/>
    <col min="12034" max="12034" width="48" bestFit="1" customWidth="1"/>
    <col min="12035" max="12035" width="15.1796875" bestFit="1" customWidth="1"/>
    <col min="12036" max="12036" width="9" bestFit="1" customWidth="1"/>
    <col min="12037" max="12037" width="25" customWidth="1"/>
    <col min="12038" max="12038" width="19.7265625" customWidth="1"/>
    <col min="12289" max="12289" width="7.453125" bestFit="1" customWidth="1"/>
    <col min="12290" max="12290" width="48" bestFit="1" customWidth="1"/>
    <col min="12291" max="12291" width="15.1796875" bestFit="1" customWidth="1"/>
    <col min="12292" max="12292" width="9" bestFit="1" customWidth="1"/>
    <col min="12293" max="12293" width="25" customWidth="1"/>
    <col min="12294" max="12294" width="19.7265625" customWidth="1"/>
    <col min="12545" max="12545" width="7.453125" bestFit="1" customWidth="1"/>
    <col min="12546" max="12546" width="48" bestFit="1" customWidth="1"/>
    <col min="12547" max="12547" width="15.1796875" bestFit="1" customWidth="1"/>
    <col min="12548" max="12548" width="9" bestFit="1" customWidth="1"/>
    <col min="12549" max="12549" width="25" customWidth="1"/>
    <col min="12550" max="12550" width="19.7265625" customWidth="1"/>
    <col min="12801" max="12801" width="7.453125" bestFit="1" customWidth="1"/>
    <col min="12802" max="12802" width="48" bestFit="1" customWidth="1"/>
    <col min="12803" max="12803" width="15.1796875" bestFit="1" customWidth="1"/>
    <col min="12804" max="12804" width="9" bestFit="1" customWidth="1"/>
    <col min="12805" max="12805" width="25" customWidth="1"/>
    <col min="12806" max="12806" width="19.7265625" customWidth="1"/>
    <col min="13057" max="13057" width="7.453125" bestFit="1" customWidth="1"/>
    <col min="13058" max="13058" width="48" bestFit="1" customWidth="1"/>
    <col min="13059" max="13059" width="15.1796875" bestFit="1" customWidth="1"/>
    <col min="13060" max="13060" width="9" bestFit="1" customWidth="1"/>
    <col min="13061" max="13061" width="25" customWidth="1"/>
    <col min="13062" max="13062" width="19.7265625" customWidth="1"/>
    <col min="13313" max="13313" width="7.453125" bestFit="1" customWidth="1"/>
    <col min="13314" max="13314" width="48" bestFit="1" customWidth="1"/>
    <col min="13315" max="13315" width="15.1796875" bestFit="1" customWidth="1"/>
    <col min="13316" max="13316" width="9" bestFit="1" customWidth="1"/>
    <col min="13317" max="13317" width="25" customWidth="1"/>
    <col min="13318" max="13318" width="19.7265625" customWidth="1"/>
    <col min="13569" max="13569" width="7.453125" bestFit="1" customWidth="1"/>
    <col min="13570" max="13570" width="48" bestFit="1" customWidth="1"/>
    <col min="13571" max="13571" width="15.1796875" bestFit="1" customWidth="1"/>
    <col min="13572" max="13572" width="9" bestFit="1" customWidth="1"/>
    <col min="13573" max="13573" width="25" customWidth="1"/>
    <col min="13574" max="13574" width="19.7265625" customWidth="1"/>
    <col min="13825" max="13825" width="7.453125" bestFit="1" customWidth="1"/>
    <col min="13826" max="13826" width="48" bestFit="1" customWidth="1"/>
    <col min="13827" max="13827" width="15.1796875" bestFit="1" customWidth="1"/>
    <col min="13828" max="13828" width="9" bestFit="1" customWidth="1"/>
    <col min="13829" max="13829" width="25" customWidth="1"/>
    <col min="13830" max="13830" width="19.7265625" customWidth="1"/>
    <col min="14081" max="14081" width="7.453125" bestFit="1" customWidth="1"/>
    <col min="14082" max="14082" width="48" bestFit="1" customWidth="1"/>
    <col min="14083" max="14083" width="15.1796875" bestFit="1" customWidth="1"/>
    <col min="14084" max="14084" width="9" bestFit="1" customWidth="1"/>
    <col min="14085" max="14085" width="25" customWidth="1"/>
    <col min="14086" max="14086" width="19.7265625" customWidth="1"/>
    <col min="14337" max="14337" width="7.453125" bestFit="1" customWidth="1"/>
    <col min="14338" max="14338" width="48" bestFit="1" customWidth="1"/>
    <col min="14339" max="14339" width="15.1796875" bestFit="1" customWidth="1"/>
    <col min="14340" max="14340" width="9" bestFit="1" customWidth="1"/>
    <col min="14341" max="14341" width="25" customWidth="1"/>
    <col min="14342" max="14342" width="19.7265625" customWidth="1"/>
    <col min="14593" max="14593" width="7.453125" bestFit="1" customWidth="1"/>
    <col min="14594" max="14594" width="48" bestFit="1" customWidth="1"/>
    <col min="14595" max="14595" width="15.1796875" bestFit="1" customWidth="1"/>
    <col min="14596" max="14596" width="9" bestFit="1" customWidth="1"/>
    <col min="14597" max="14597" width="25" customWidth="1"/>
    <col min="14598" max="14598" width="19.7265625" customWidth="1"/>
    <col min="14849" max="14849" width="7.453125" bestFit="1" customWidth="1"/>
    <col min="14850" max="14850" width="48" bestFit="1" customWidth="1"/>
    <col min="14851" max="14851" width="15.1796875" bestFit="1" customWidth="1"/>
    <col min="14852" max="14852" width="9" bestFit="1" customWidth="1"/>
    <col min="14853" max="14853" width="25" customWidth="1"/>
    <col min="14854" max="14854" width="19.7265625" customWidth="1"/>
    <col min="15105" max="15105" width="7.453125" bestFit="1" customWidth="1"/>
    <col min="15106" max="15106" width="48" bestFit="1" customWidth="1"/>
    <col min="15107" max="15107" width="15.1796875" bestFit="1" customWidth="1"/>
    <col min="15108" max="15108" width="9" bestFit="1" customWidth="1"/>
    <col min="15109" max="15109" width="25" customWidth="1"/>
    <col min="15110" max="15110" width="19.7265625" customWidth="1"/>
    <col min="15361" max="15361" width="7.453125" bestFit="1" customWidth="1"/>
    <col min="15362" max="15362" width="48" bestFit="1" customWidth="1"/>
    <col min="15363" max="15363" width="15.1796875" bestFit="1" customWidth="1"/>
    <col min="15364" max="15364" width="9" bestFit="1" customWidth="1"/>
    <col min="15365" max="15365" width="25" customWidth="1"/>
    <col min="15366" max="15366" width="19.7265625" customWidth="1"/>
    <col min="15617" max="15617" width="7.453125" bestFit="1" customWidth="1"/>
    <col min="15618" max="15618" width="48" bestFit="1" customWidth="1"/>
    <col min="15619" max="15619" width="15.1796875" bestFit="1" customWidth="1"/>
    <col min="15620" max="15620" width="9" bestFit="1" customWidth="1"/>
    <col min="15621" max="15621" width="25" customWidth="1"/>
    <col min="15622" max="15622" width="19.7265625" customWidth="1"/>
    <col min="15873" max="15873" width="7.453125" bestFit="1" customWidth="1"/>
    <col min="15874" max="15874" width="48" bestFit="1" customWidth="1"/>
    <col min="15875" max="15875" width="15.1796875" bestFit="1" customWidth="1"/>
    <col min="15876" max="15876" width="9" bestFit="1" customWidth="1"/>
    <col min="15877" max="15877" width="25" customWidth="1"/>
    <col min="15878" max="15878" width="19.7265625" customWidth="1"/>
    <col min="16129" max="16129" width="7.453125" bestFit="1" customWidth="1"/>
    <col min="16130" max="16130" width="48" bestFit="1" customWidth="1"/>
    <col min="16131" max="16131" width="15.1796875" bestFit="1" customWidth="1"/>
    <col min="16132" max="16132" width="9" bestFit="1" customWidth="1"/>
    <col min="16133" max="16133" width="25" customWidth="1"/>
    <col min="16134" max="16134" width="19.7265625" customWidth="1"/>
  </cols>
  <sheetData>
    <row r="5" spans="1:6" ht="15.75" customHeight="1" x14ac:dyDescent="0.35">
      <c r="A5" s="60" t="s">
        <v>0</v>
      </c>
      <c r="B5" s="60"/>
      <c r="C5" s="60"/>
      <c r="D5" s="60"/>
      <c r="E5" s="60"/>
      <c r="F5" s="60"/>
    </row>
    <row r="6" spans="1:6" ht="15.75" customHeight="1" x14ac:dyDescent="0.35">
      <c r="A6" s="1"/>
      <c r="B6" s="1"/>
      <c r="C6" s="1"/>
      <c r="D6" s="1"/>
      <c r="E6" s="1"/>
      <c r="F6" s="1"/>
    </row>
    <row r="7" spans="1:6" ht="15.75" customHeight="1" x14ac:dyDescent="0.35">
      <c r="A7" s="61" t="s">
        <v>31</v>
      </c>
      <c r="B7" s="61"/>
      <c r="C7" s="61"/>
      <c r="D7" s="61"/>
      <c r="E7" s="61"/>
      <c r="F7" s="61"/>
    </row>
    <row r="8" spans="1:6" ht="15.75" customHeight="1" x14ac:dyDescent="0.35">
      <c r="A8" s="2"/>
      <c r="B8" s="2"/>
      <c r="C8" s="2"/>
      <c r="D8" s="2"/>
      <c r="E8" s="2"/>
      <c r="F8" s="2"/>
    </row>
    <row r="9" spans="1:6" x14ac:dyDescent="0.35">
      <c r="A9" s="62" t="s">
        <v>28</v>
      </c>
      <c r="B9" s="63"/>
      <c r="C9" s="63"/>
      <c r="D9" s="63"/>
      <c r="E9" s="63"/>
      <c r="F9" s="64"/>
    </row>
    <row r="10" spans="1:6" x14ac:dyDescent="0.35">
      <c r="A10" s="65" t="s">
        <v>2</v>
      </c>
      <c r="B10" s="67" t="s">
        <v>3</v>
      </c>
      <c r="C10" s="67" t="s">
        <v>4</v>
      </c>
      <c r="D10" s="67" t="s">
        <v>5</v>
      </c>
      <c r="E10" s="3" t="s">
        <v>6</v>
      </c>
      <c r="F10" s="69" t="s">
        <v>7</v>
      </c>
    </row>
    <row r="11" spans="1:6" x14ac:dyDescent="0.35">
      <c r="A11" s="66"/>
      <c r="B11" s="68"/>
      <c r="C11" s="68"/>
      <c r="D11" s="68"/>
      <c r="E11" s="3" t="s">
        <v>8</v>
      </c>
      <c r="F11" s="70"/>
    </row>
    <row r="12" spans="1:6" x14ac:dyDescent="0.35">
      <c r="A12" s="4"/>
      <c r="B12" s="4" t="s">
        <v>9</v>
      </c>
      <c r="C12" s="4"/>
      <c r="D12" s="5"/>
      <c r="E12" s="6"/>
      <c r="F12" s="7"/>
    </row>
    <row r="13" spans="1:6" x14ac:dyDescent="0.35">
      <c r="A13" s="4">
        <v>1</v>
      </c>
      <c r="B13" s="18" t="s">
        <v>10</v>
      </c>
      <c r="C13" s="18" t="s">
        <v>11</v>
      </c>
      <c r="D13" s="19">
        <v>6800</v>
      </c>
      <c r="E13" s="20">
        <f>731398034.58/100000</f>
        <v>7313.9803458000006</v>
      </c>
      <c r="F13" s="8">
        <f>E13/$E$18</f>
        <v>0.2793263374114468</v>
      </c>
    </row>
    <row r="14" spans="1:6" x14ac:dyDescent="0.35">
      <c r="A14" s="4"/>
      <c r="B14" s="15" t="s">
        <v>12</v>
      </c>
      <c r="C14" s="15"/>
      <c r="D14" s="16"/>
      <c r="E14" s="17"/>
      <c r="F14" s="7"/>
    </row>
    <row r="15" spans="1:6" x14ac:dyDescent="0.35">
      <c r="A15" s="4">
        <v>2</v>
      </c>
      <c r="B15" s="18" t="s">
        <v>29</v>
      </c>
      <c r="C15" s="18" t="s">
        <v>30</v>
      </c>
      <c r="D15" s="24">
        <v>5000</v>
      </c>
      <c r="E15" s="20">
        <f>126056164.05/100000</f>
        <v>1260.5616405000001</v>
      </c>
      <c r="F15" s="8">
        <f>E15/$E$18</f>
        <v>4.8141784565284673E-2</v>
      </c>
    </row>
    <row r="16" spans="1:6" x14ac:dyDescent="0.35">
      <c r="A16" s="4"/>
      <c r="B16" s="21" t="s">
        <v>13</v>
      </c>
      <c r="C16" s="21"/>
      <c r="D16" s="21"/>
      <c r="E16" s="22">
        <f>E13+E15</f>
        <v>8574.5419863000006</v>
      </c>
      <c r="F16" s="11">
        <f>SUM(XDO_?PER_NET_ASSET_2?)</f>
        <v>0.32746812197673147</v>
      </c>
    </row>
    <row r="17" spans="1:6" x14ac:dyDescent="0.35">
      <c r="A17" s="4"/>
      <c r="B17" s="23" t="s">
        <v>48</v>
      </c>
      <c r="C17" s="18"/>
      <c r="D17" s="19"/>
      <c r="E17" s="20">
        <v>17609.814324600004</v>
      </c>
      <c r="F17" s="7">
        <f>E17/E18</f>
        <v>0.67253187802326864</v>
      </c>
    </row>
    <row r="18" spans="1:6" x14ac:dyDescent="0.35">
      <c r="A18" s="4"/>
      <c r="B18" s="21" t="s">
        <v>13</v>
      </c>
      <c r="C18" s="21"/>
      <c r="D18" s="21"/>
      <c r="E18" s="22">
        <f>E16+E17</f>
        <v>26184.356310900002</v>
      </c>
      <c r="F18" s="12">
        <f>F16+F17</f>
        <v>1</v>
      </c>
    </row>
    <row r="19" spans="1:6" x14ac:dyDescent="0.35">
      <c r="A19" s="4"/>
      <c r="B19" s="13"/>
      <c r="C19" s="4"/>
      <c r="D19" s="5"/>
      <c r="E19" s="4"/>
      <c r="F19" s="14"/>
    </row>
  </sheetData>
  <mergeCells count="8">
    <mergeCell ref="A5:F5"/>
    <mergeCell ref="A7:F7"/>
    <mergeCell ref="A9:F9"/>
    <mergeCell ref="A10:A11"/>
    <mergeCell ref="B10:B11"/>
    <mergeCell ref="C10:C11"/>
    <mergeCell ref="D10:D11"/>
    <mergeCell ref="F10:F11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5:H71"/>
  <sheetViews>
    <sheetView topLeftCell="A5" workbookViewId="0">
      <selection activeCell="A8" sqref="A8"/>
    </sheetView>
  </sheetViews>
  <sheetFormatPr defaultRowHeight="14.5" x14ac:dyDescent="0.35"/>
  <cols>
    <col min="1" max="1" width="16.7265625" bestFit="1" customWidth="1"/>
    <col min="2" max="2" width="52.7265625" customWidth="1"/>
    <col min="3" max="3" width="17.1796875" customWidth="1"/>
    <col min="4" max="4" width="13.81640625" customWidth="1"/>
    <col min="5" max="5" width="20.453125" customWidth="1"/>
    <col min="6" max="6" width="21" customWidth="1"/>
    <col min="7" max="7" width="13.36328125" bestFit="1" customWidth="1"/>
    <col min="8" max="8" width="9.453125" bestFit="1" customWidth="1"/>
    <col min="257" max="257" width="16.7265625" bestFit="1" customWidth="1"/>
    <col min="258" max="258" width="52.7265625" customWidth="1"/>
    <col min="259" max="259" width="17.1796875" customWidth="1"/>
    <col min="260" max="260" width="13.81640625" customWidth="1"/>
    <col min="261" max="261" width="20.453125" customWidth="1"/>
    <col min="262" max="262" width="21" customWidth="1"/>
    <col min="263" max="263" width="11" customWidth="1"/>
    <col min="513" max="513" width="16.7265625" bestFit="1" customWidth="1"/>
    <col min="514" max="514" width="52.7265625" customWidth="1"/>
    <col min="515" max="515" width="17.1796875" customWidth="1"/>
    <col min="516" max="516" width="13.81640625" customWidth="1"/>
    <col min="517" max="517" width="20.453125" customWidth="1"/>
    <col min="518" max="518" width="21" customWidth="1"/>
    <col min="519" max="519" width="11" customWidth="1"/>
    <col min="769" max="769" width="16.7265625" bestFit="1" customWidth="1"/>
    <col min="770" max="770" width="52.7265625" customWidth="1"/>
    <col min="771" max="771" width="17.1796875" customWidth="1"/>
    <col min="772" max="772" width="13.81640625" customWidth="1"/>
    <col min="773" max="773" width="20.453125" customWidth="1"/>
    <col min="774" max="774" width="21" customWidth="1"/>
    <col min="775" max="775" width="11" customWidth="1"/>
    <col min="1025" max="1025" width="16.7265625" bestFit="1" customWidth="1"/>
    <col min="1026" max="1026" width="52.7265625" customWidth="1"/>
    <col min="1027" max="1027" width="17.1796875" customWidth="1"/>
    <col min="1028" max="1028" width="13.81640625" customWidth="1"/>
    <col min="1029" max="1029" width="20.453125" customWidth="1"/>
    <col min="1030" max="1030" width="21" customWidth="1"/>
    <col min="1031" max="1031" width="11" customWidth="1"/>
    <col min="1281" max="1281" width="16.7265625" bestFit="1" customWidth="1"/>
    <col min="1282" max="1282" width="52.7265625" customWidth="1"/>
    <col min="1283" max="1283" width="17.1796875" customWidth="1"/>
    <col min="1284" max="1284" width="13.81640625" customWidth="1"/>
    <col min="1285" max="1285" width="20.453125" customWidth="1"/>
    <col min="1286" max="1286" width="21" customWidth="1"/>
    <col min="1287" max="1287" width="11" customWidth="1"/>
    <col min="1537" max="1537" width="16.7265625" bestFit="1" customWidth="1"/>
    <col min="1538" max="1538" width="52.7265625" customWidth="1"/>
    <col min="1539" max="1539" width="17.1796875" customWidth="1"/>
    <col min="1540" max="1540" width="13.81640625" customWidth="1"/>
    <col min="1541" max="1541" width="20.453125" customWidth="1"/>
    <col min="1542" max="1542" width="21" customWidth="1"/>
    <col min="1543" max="1543" width="11" customWidth="1"/>
    <col min="1793" max="1793" width="16.7265625" bestFit="1" customWidth="1"/>
    <col min="1794" max="1794" width="52.7265625" customWidth="1"/>
    <col min="1795" max="1795" width="17.1796875" customWidth="1"/>
    <col min="1796" max="1796" width="13.81640625" customWidth="1"/>
    <col min="1797" max="1797" width="20.453125" customWidth="1"/>
    <col min="1798" max="1798" width="21" customWidth="1"/>
    <col min="1799" max="1799" width="11" customWidth="1"/>
    <col min="2049" max="2049" width="16.7265625" bestFit="1" customWidth="1"/>
    <col min="2050" max="2050" width="52.7265625" customWidth="1"/>
    <col min="2051" max="2051" width="17.1796875" customWidth="1"/>
    <col min="2052" max="2052" width="13.81640625" customWidth="1"/>
    <col min="2053" max="2053" width="20.453125" customWidth="1"/>
    <col min="2054" max="2054" width="21" customWidth="1"/>
    <col min="2055" max="2055" width="11" customWidth="1"/>
    <col min="2305" max="2305" width="16.7265625" bestFit="1" customWidth="1"/>
    <col min="2306" max="2306" width="52.7265625" customWidth="1"/>
    <col min="2307" max="2307" width="17.1796875" customWidth="1"/>
    <col min="2308" max="2308" width="13.81640625" customWidth="1"/>
    <col min="2309" max="2309" width="20.453125" customWidth="1"/>
    <col min="2310" max="2310" width="21" customWidth="1"/>
    <col min="2311" max="2311" width="11" customWidth="1"/>
    <col min="2561" max="2561" width="16.7265625" bestFit="1" customWidth="1"/>
    <col min="2562" max="2562" width="52.7265625" customWidth="1"/>
    <col min="2563" max="2563" width="17.1796875" customWidth="1"/>
    <col min="2564" max="2564" width="13.81640625" customWidth="1"/>
    <col min="2565" max="2565" width="20.453125" customWidth="1"/>
    <col min="2566" max="2566" width="21" customWidth="1"/>
    <col min="2567" max="2567" width="11" customWidth="1"/>
    <col min="2817" max="2817" width="16.7265625" bestFit="1" customWidth="1"/>
    <col min="2818" max="2818" width="52.7265625" customWidth="1"/>
    <col min="2819" max="2819" width="17.1796875" customWidth="1"/>
    <col min="2820" max="2820" width="13.81640625" customWidth="1"/>
    <col min="2821" max="2821" width="20.453125" customWidth="1"/>
    <col min="2822" max="2822" width="21" customWidth="1"/>
    <col min="2823" max="2823" width="11" customWidth="1"/>
    <col min="3073" max="3073" width="16.7265625" bestFit="1" customWidth="1"/>
    <col min="3074" max="3074" width="52.7265625" customWidth="1"/>
    <col min="3075" max="3075" width="17.1796875" customWidth="1"/>
    <col min="3076" max="3076" width="13.81640625" customWidth="1"/>
    <col min="3077" max="3077" width="20.453125" customWidth="1"/>
    <col min="3078" max="3078" width="21" customWidth="1"/>
    <col min="3079" max="3079" width="11" customWidth="1"/>
    <col min="3329" max="3329" width="16.7265625" bestFit="1" customWidth="1"/>
    <col min="3330" max="3330" width="52.7265625" customWidth="1"/>
    <col min="3331" max="3331" width="17.1796875" customWidth="1"/>
    <col min="3332" max="3332" width="13.81640625" customWidth="1"/>
    <col min="3333" max="3333" width="20.453125" customWidth="1"/>
    <col min="3334" max="3334" width="21" customWidth="1"/>
    <col min="3335" max="3335" width="11" customWidth="1"/>
    <col min="3585" max="3585" width="16.7265625" bestFit="1" customWidth="1"/>
    <col min="3586" max="3586" width="52.7265625" customWidth="1"/>
    <col min="3587" max="3587" width="17.1796875" customWidth="1"/>
    <col min="3588" max="3588" width="13.81640625" customWidth="1"/>
    <col min="3589" max="3589" width="20.453125" customWidth="1"/>
    <col min="3590" max="3590" width="21" customWidth="1"/>
    <col min="3591" max="3591" width="11" customWidth="1"/>
    <col min="3841" max="3841" width="16.7265625" bestFit="1" customWidth="1"/>
    <col min="3842" max="3842" width="52.7265625" customWidth="1"/>
    <col min="3843" max="3843" width="17.1796875" customWidth="1"/>
    <col min="3844" max="3844" width="13.81640625" customWidth="1"/>
    <col min="3845" max="3845" width="20.453125" customWidth="1"/>
    <col min="3846" max="3846" width="21" customWidth="1"/>
    <col min="3847" max="3847" width="11" customWidth="1"/>
    <col min="4097" max="4097" width="16.7265625" bestFit="1" customWidth="1"/>
    <col min="4098" max="4098" width="52.7265625" customWidth="1"/>
    <col min="4099" max="4099" width="17.1796875" customWidth="1"/>
    <col min="4100" max="4100" width="13.81640625" customWidth="1"/>
    <col min="4101" max="4101" width="20.453125" customWidth="1"/>
    <col min="4102" max="4102" width="21" customWidth="1"/>
    <col min="4103" max="4103" width="11" customWidth="1"/>
    <col min="4353" max="4353" width="16.7265625" bestFit="1" customWidth="1"/>
    <col min="4354" max="4354" width="52.7265625" customWidth="1"/>
    <col min="4355" max="4355" width="17.1796875" customWidth="1"/>
    <col min="4356" max="4356" width="13.81640625" customWidth="1"/>
    <col min="4357" max="4357" width="20.453125" customWidth="1"/>
    <col min="4358" max="4358" width="21" customWidth="1"/>
    <col min="4359" max="4359" width="11" customWidth="1"/>
    <col min="4609" max="4609" width="16.7265625" bestFit="1" customWidth="1"/>
    <col min="4610" max="4610" width="52.7265625" customWidth="1"/>
    <col min="4611" max="4611" width="17.1796875" customWidth="1"/>
    <col min="4612" max="4612" width="13.81640625" customWidth="1"/>
    <col min="4613" max="4613" width="20.453125" customWidth="1"/>
    <col min="4614" max="4614" width="21" customWidth="1"/>
    <col min="4615" max="4615" width="11" customWidth="1"/>
    <col min="4865" max="4865" width="16.7265625" bestFit="1" customWidth="1"/>
    <col min="4866" max="4866" width="52.7265625" customWidth="1"/>
    <col min="4867" max="4867" width="17.1796875" customWidth="1"/>
    <col min="4868" max="4868" width="13.81640625" customWidth="1"/>
    <col min="4869" max="4869" width="20.453125" customWidth="1"/>
    <col min="4870" max="4870" width="21" customWidth="1"/>
    <col min="4871" max="4871" width="11" customWidth="1"/>
    <col min="5121" max="5121" width="16.7265625" bestFit="1" customWidth="1"/>
    <col min="5122" max="5122" width="52.7265625" customWidth="1"/>
    <col min="5123" max="5123" width="17.1796875" customWidth="1"/>
    <col min="5124" max="5124" width="13.81640625" customWidth="1"/>
    <col min="5125" max="5125" width="20.453125" customWidth="1"/>
    <col min="5126" max="5126" width="21" customWidth="1"/>
    <col min="5127" max="5127" width="11" customWidth="1"/>
    <col min="5377" max="5377" width="16.7265625" bestFit="1" customWidth="1"/>
    <col min="5378" max="5378" width="52.7265625" customWidth="1"/>
    <col min="5379" max="5379" width="17.1796875" customWidth="1"/>
    <col min="5380" max="5380" width="13.81640625" customWidth="1"/>
    <col min="5381" max="5381" width="20.453125" customWidth="1"/>
    <col min="5382" max="5382" width="21" customWidth="1"/>
    <col min="5383" max="5383" width="11" customWidth="1"/>
    <col min="5633" max="5633" width="16.7265625" bestFit="1" customWidth="1"/>
    <col min="5634" max="5634" width="52.7265625" customWidth="1"/>
    <col min="5635" max="5635" width="17.1796875" customWidth="1"/>
    <col min="5636" max="5636" width="13.81640625" customWidth="1"/>
    <col min="5637" max="5637" width="20.453125" customWidth="1"/>
    <col min="5638" max="5638" width="21" customWidth="1"/>
    <col min="5639" max="5639" width="11" customWidth="1"/>
    <col min="5889" max="5889" width="16.7265625" bestFit="1" customWidth="1"/>
    <col min="5890" max="5890" width="52.7265625" customWidth="1"/>
    <col min="5891" max="5891" width="17.1796875" customWidth="1"/>
    <col min="5892" max="5892" width="13.81640625" customWidth="1"/>
    <col min="5893" max="5893" width="20.453125" customWidth="1"/>
    <col min="5894" max="5894" width="21" customWidth="1"/>
    <col min="5895" max="5895" width="11" customWidth="1"/>
    <col min="6145" max="6145" width="16.7265625" bestFit="1" customWidth="1"/>
    <col min="6146" max="6146" width="52.7265625" customWidth="1"/>
    <col min="6147" max="6147" width="17.1796875" customWidth="1"/>
    <col min="6148" max="6148" width="13.81640625" customWidth="1"/>
    <col min="6149" max="6149" width="20.453125" customWidth="1"/>
    <col min="6150" max="6150" width="21" customWidth="1"/>
    <col min="6151" max="6151" width="11" customWidth="1"/>
    <col min="6401" max="6401" width="16.7265625" bestFit="1" customWidth="1"/>
    <col min="6402" max="6402" width="52.7265625" customWidth="1"/>
    <col min="6403" max="6403" width="17.1796875" customWidth="1"/>
    <col min="6404" max="6404" width="13.81640625" customWidth="1"/>
    <col min="6405" max="6405" width="20.453125" customWidth="1"/>
    <col min="6406" max="6406" width="21" customWidth="1"/>
    <col min="6407" max="6407" width="11" customWidth="1"/>
    <col min="6657" max="6657" width="16.7265625" bestFit="1" customWidth="1"/>
    <col min="6658" max="6658" width="52.7265625" customWidth="1"/>
    <col min="6659" max="6659" width="17.1796875" customWidth="1"/>
    <col min="6660" max="6660" width="13.81640625" customWidth="1"/>
    <col min="6661" max="6661" width="20.453125" customWidth="1"/>
    <col min="6662" max="6662" width="21" customWidth="1"/>
    <col min="6663" max="6663" width="11" customWidth="1"/>
    <col min="6913" max="6913" width="16.7265625" bestFit="1" customWidth="1"/>
    <col min="6914" max="6914" width="52.7265625" customWidth="1"/>
    <col min="6915" max="6915" width="17.1796875" customWidth="1"/>
    <col min="6916" max="6916" width="13.81640625" customWidth="1"/>
    <col min="6917" max="6917" width="20.453125" customWidth="1"/>
    <col min="6918" max="6918" width="21" customWidth="1"/>
    <col min="6919" max="6919" width="11" customWidth="1"/>
    <col min="7169" max="7169" width="16.7265625" bestFit="1" customWidth="1"/>
    <col min="7170" max="7170" width="52.7265625" customWidth="1"/>
    <col min="7171" max="7171" width="17.1796875" customWidth="1"/>
    <col min="7172" max="7172" width="13.81640625" customWidth="1"/>
    <col min="7173" max="7173" width="20.453125" customWidth="1"/>
    <col min="7174" max="7174" width="21" customWidth="1"/>
    <col min="7175" max="7175" width="11" customWidth="1"/>
    <col min="7425" max="7425" width="16.7265625" bestFit="1" customWidth="1"/>
    <col min="7426" max="7426" width="52.7265625" customWidth="1"/>
    <col min="7427" max="7427" width="17.1796875" customWidth="1"/>
    <col min="7428" max="7428" width="13.81640625" customWidth="1"/>
    <col min="7429" max="7429" width="20.453125" customWidth="1"/>
    <col min="7430" max="7430" width="21" customWidth="1"/>
    <col min="7431" max="7431" width="11" customWidth="1"/>
    <col min="7681" max="7681" width="16.7265625" bestFit="1" customWidth="1"/>
    <col min="7682" max="7682" width="52.7265625" customWidth="1"/>
    <col min="7683" max="7683" width="17.1796875" customWidth="1"/>
    <col min="7684" max="7684" width="13.81640625" customWidth="1"/>
    <col min="7685" max="7685" width="20.453125" customWidth="1"/>
    <col min="7686" max="7686" width="21" customWidth="1"/>
    <col min="7687" max="7687" width="11" customWidth="1"/>
    <col min="7937" max="7937" width="16.7265625" bestFit="1" customWidth="1"/>
    <col min="7938" max="7938" width="52.7265625" customWidth="1"/>
    <col min="7939" max="7939" width="17.1796875" customWidth="1"/>
    <col min="7940" max="7940" width="13.81640625" customWidth="1"/>
    <col min="7941" max="7941" width="20.453125" customWidth="1"/>
    <col min="7942" max="7942" width="21" customWidth="1"/>
    <col min="7943" max="7943" width="11" customWidth="1"/>
    <col min="8193" max="8193" width="16.7265625" bestFit="1" customWidth="1"/>
    <col min="8194" max="8194" width="52.7265625" customWidth="1"/>
    <col min="8195" max="8195" width="17.1796875" customWidth="1"/>
    <col min="8196" max="8196" width="13.81640625" customWidth="1"/>
    <col min="8197" max="8197" width="20.453125" customWidth="1"/>
    <col min="8198" max="8198" width="21" customWidth="1"/>
    <col min="8199" max="8199" width="11" customWidth="1"/>
    <col min="8449" max="8449" width="16.7265625" bestFit="1" customWidth="1"/>
    <col min="8450" max="8450" width="52.7265625" customWidth="1"/>
    <col min="8451" max="8451" width="17.1796875" customWidth="1"/>
    <col min="8452" max="8452" width="13.81640625" customWidth="1"/>
    <col min="8453" max="8453" width="20.453125" customWidth="1"/>
    <col min="8454" max="8454" width="21" customWidth="1"/>
    <col min="8455" max="8455" width="11" customWidth="1"/>
    <col min="8705" max="8705" width="16.7265625" bestFit="1" customWidth="1"/>
    <col min="8706" max="8706" width="52.7265625" customWidth="1"/>
    <col min="8707" max="8707" width="17.1796875" customWidth="1"/>
    <col min="8708" max="8708" width="13.81640625" customWidth="1"/>
    <col min="8709" max="8709" width="20.453125" customWidth="1"/>
    <col min="8710" max="8710" width="21" customWidth="1"/>
    <col min="8711" max="8711" width="11" customWidth="1"/>
    <col min="8961" max="8961" width="16.7265625" bestFit="1" customWidth="1"/>
    <col min="8962" max="8962" width="52.7265625" customWidth="1"/>
    <col min="8963" max="8963" width="17.1796875" customWidth="1"/>
    <col min="8964" max="8964" width="13.81640625" customWidth="1"/>
    <col min="8965" max="8965" width="20.453125" customWidth="1"/>
    <col min="8966" max="8966" width="21" customWidth="1"/>
    <col min="8967" max="8967" width="11" customWidth="1"/>
    <col min="9217" max="9217" width="16.7265625" bestFit="1" customWidth="1"/>
    <col min="9218" max="9218" width="52.7265625" customWidth="1"/>
    <col min="9219" max="9219" width="17.1796875" customWidth="1"/>
    <col min="9220" max="9220" width="13.81640625" customWidth="1"/>
    <col min="9221" max="9221" width="20.453125" customWidth="1"/>
    <col min="9222" max="9222" width="21" customWidth="1"/>
    <col min="9223" max="9223" width="11" customWidth="1"/>
    <col min="9473" max="9473" width="16.7265625" bestFit="1" customWidth="1"/>
    <col min="9474" max="9474" width="52.7265625" customWidth="1"/>
    <col min="9475" max="9475" width="17.1796875" customWidth="1"/>
    <col min="9476" max="9476" width="13.81640625" customWidth="1"/>
    <col min="9477" max="9477" width="20.453125" customWidth="1"/>
    <col min="9478" max="9478" width="21" customWidth="1"/>
    <col min="9479" max="9479" width="11" customWidth="1"/>
    <col min="9729" max="9729" width="16.7265625" bestFit="1" customWidth="1"/>
    <col min="9730" max="9730" width="52.7265625" customWidth="1"/>
    <col min="9731" max="9731" width="17.1796875" customWidth="1"/>
    <col min="9732" max="9732" width="13.81640625" customWidth="1"/>
    <col min="9733" max="9733" width="20.453125" customWidth="1"/>
    <col min="9734" max="9734" width="21" customWidth="1"/>
    <col min="9735" max="9735" width="11" customWidth="1"/>
    <col min="9985" max="9985" width="16.7265625" bestFit="1" customWidth="1"/>
    <col min="9986" max="9986" width="52.7265625" customWidth="1"/>
    <col min="9987" max="9987" width="17.1796875" customWidth="1"/>
    <col min="9988" max="9988" width="13.81640625" customWidth="1"/>
    <col min="9989" max="9989" width="20.453125" customWidth="1"/>
    <col min="9990" max="9990" width="21" customWidth="1"/>
    <col min="9991" max="9991" width="11" customWidth="1"/>
    <col min="10241" max="10241" width="16.7265625" bestFit="1" customWidth="1"/>
    <col min="10242" max="10242" width="52.7265625" customWidth="1"/>
    <col min="10243" max="10243" width="17.1796875" customWidth="1"/>
    <col min="10244" max="10244" width="13.81640625" customWidth="1"/>
    <col min="10245" max="10245" width="20.453125" customWidth="1"/>
    <col min="10246" max="10246" width="21" customWidth="1"/>
    <col min="10247" max="10247" width="11" customWidth="1"/>
    <col min="10497" max="10497" width="16.7265625" bestFit="1" customWidth="1"/>
    <col min="10498" max="10498" width="52.7265625" customWidth="1"/>
    <col min="10499" max="10499" width="17.1796875" customWidth="1"/>
    <col min="10500" max="10500" width="13.81640625" customWidth="1"/>
    <col min="10501" max="10501" width="20.453125" customWidth="1"/>
    <col min="10502" max="10502" width="21" customWidth="1"/>
    <col min="10503" max="10503" width="11" customWidth="1"/>
    <col min="10753" max="10753" width="16.7265625" bestFit="1" customWidth="1"/>
    <col min="10754" max="10754" width="52.7265625" customWidth="1"/>
    <col min="10755" max="10755" width="17.1796875" customWidth="1"/>
    <col min="10756" max="10756" width="13.81640625" customWidth="1"/>
    <col min="10757" max="10757" width="20.453125" customWidth="1"/>
    <col min="10758" max="10758" width="21" customWidth="1"/>
    <col min="10759" max="10759" width="11" customWidth="1"/>
    <col min="11009" max="11009" width="16.7265625" bestFit="1" customWidth="1"/>
    <col min="11010" max="11010" width="52.7265625" customWidth="1"/>
    <col min="11011" max="11011" width="17.1796875" customWidth="1"/>
    <col min="11012" max="11012" width="13.81640625" customWidth="1"/>
    <col min="11013" max="11013" width="20.453125" customWidth="1"/>
    <col min="11014" max="11014" width="21" customWidth="1"/>
    <col min="11015" max="11015" width="11" customWidth="1"/>
    <col min="11265" max="11265" width="16.7265625" bestFit="1" customWidth="1"/>
    <col min="11266" max="11266" width="52.7265625" customWidth="1"/>
    <col min="11267" max="11267" width="17.1796875" customWidth="1"/>
    <col min="11268" max="11268" width="13.81640625" customWidth="1"/>
    <col min="11269" max="11269" width="20.453125" customWidth="1"/>
    <col min="11270" max="11270" width="21" customWidth="1"/>
    <col min="11271" max="11271" width="11" customWidth="1"/>
    <col min="11521" max="11521" width="16.7265625" bestFit="1" customWidth="1"/>
    <col min="11522" max="11522" width="52.7265625" customWidth="1"/>
    <col min="11523" max="11523" width="17.1796875" customWidth="1"/>
    <col min="11524" max="11524" width="13.81640625" customWidth="1"/>
    <col min="11525" max="11525" width="20.453125" customWidth="1"/>
    <col min="11526" max="11526" width="21" customWidth="1"/>
    <col min="11527" max="11527" width="11" customWidth="1"/>
    <col min="11777" max="11777" width="16.7265625" bestFit="1" customWidth="1"/>
    <col min="11778" max="11778" width="52.7265625" customWidth="1"/>
    <col min="11779" max="11779" width="17.1796875" customWidth="1"/>
    <col min="11780" max="11780" width="13.81640625" customWidth="1"/>
    <col min="11781" max="11781" width="20.453125" customWidth="1"/>
    <col min="11782" max="11782" width="21" customWidth="1"/>
    <col min="11783" max="11783" width="11" customWidth="1"/>
    <col min="12033" max="12033" width="16.7265625" bestFit="1" customWidth="1"/>
    <col min="12034" max="12034" width="52.7265625" customWidth="1"/>
    <col min="12035" max="12035" width="17.1796875" customWidth="1"/>
    <col min="12036" max="12036" width="13.81640625" customWidth="1"/>
    <col min="12037" max="12037" width="20.453125" customWidth="1"/>
    <col min="12038" max="12038" width="21" customWidth="1"/>
    <col min="12039" max="12039" width="11" customWidth="1"/>
    <col min="12289" max="12289" width="16.7265625" bestFit="1" customWidth="1"/>
    <col min="12290" max="12290" width="52.7265625" customWidth="1"/>
    <col min="12291" max="12291" width="17.1796875" customWidth="1"/>
    <col min="12292" max="12292" width="13.81640625" customWidth="1"/>
    <col min="12293" max="12293" width="20.453125" customWidth="1"/>
    <col min="12294" max="12294" width="21" customWidth="1"/>
    <col min="12295" max="12295" width="11" customWidth="1"/>
    <col min="12545" max="12545" width="16.7265625" bestFit="1" customWidth="1"/>
    <col min="12546" max="12546" width="52.7265625" customWidth="1"/>
    <col min="12547" max="12547" width="17.1796875" customWidth="1"/>
    <col min="12548" max="12548" width="13.81640625" customWidth="1"/>
    <col min="12549" max="12549" width="20.453125" customWidth="1"/>
    <col min="12550" max="12550" width="21" customWidth="1"/>
    <col min="12551" max="12551" width="11" customWidth="1"/>
    <col min="12801" max="12801" width="16.7265625" bestFit="1" customWidth="1"/>
    <col min="12802" max="12802" width="52.7265625" customWidth="1"/>
    <col min="12803" max="12803" width="17.1796875" customWidth="1"/>
    <col min="12804" max="12804" width="13.81640625" customWidth="1"/>
    <col min="12805" max="12805" width="20.453125" customWidth="1"/>
    <col min="12806" max="12806" width="21" customWidth="1"/>
    <col min="12807" max="12807" width="11" customWidth="1"/>
    <col min="13057" max="13057" width="16.7265625" bestFit="1" customWidth="1"/>
    <col min="13058" max="13058" width="52.7265625" customWidth="1"/>
    <col min="13059" max="13059" width="17.1796875" customWidth="1"/>
    <col min="13060" max="13060" width="13.81640625" customWidth="1"/>
    <col min="13061" max="13061" width="20.453125" customWidth="1"/>
    <col min="13062" max="13062" width="21" customWidth="1"/>
    <col min="13063" max="13063" width="11" customWidth="1"/>
    <col min="13313" max="13313" width="16.7265625" bestFit="1" customWidth="1"/>
    <col min="13314" max="13314" width="52.7265625" customWidth="1"/>
    <col min="13315" max="13315" width="17.1796875" customWidth="1"/>
    <col min="13316" max="13316" width="13.81640625" customWidth="1"/>
    <col min="13317" max="13317" width="20.453125" customWidth="1"/>
    <col min="13318" max="13318" width="21" customWidth="1"/>
    <col min="13319" max="13319" width="11" customWidth="1"/>
    <col min="13569" max="13569" width="16.7265625" bestFit="1" customWidth="1"/>
    <col min="13570" max="13570" width="52.7265625" customWidth="1"/>
    <col min="13571" max="13571" width="17.1796875" customWidth="1"/>
    <col min="13572" max="13572" width="13.81640625" customWidth="1"/>
    <col min="13573" max="13573" width="20.453125" customWidth="1"/>
    <col min="13574" max="13574" width="21" customWidth="1"/>
    <col min="13575" max="13575" width="11" customWidth="1"/>
    <col min="13825" max="13825" width="16.7265625" bestFit="1" customWidth="1"/>
    <col min="13826" max="13826" width="52.7265625" customWidth="1"/>
    <col min="13827" max="13827" width="17.1796875" customWidth="1"/>
    <col min="13828" max="13828" width="13.81640625" customWidth="1"/>
    <col min="13829" max="13829" width="20.453125" customWidth="1"/>
    <col min="13830" max="13830" width="21" customWidth="1"/>
    <col min="13831" max="13831" width="11" customWidth="1"/>
    <col min="14081" max="14081" width="16.7265625" bestFit="1" customWidth="1"/>
    <col min="14082" max="14082" width="52.7265625" customWidth="1"/>
    <col min="14083" max="14083" width="17.1796875" customWidth="1"/>
    <col min="14084" max="14084" width="13.81640625" customWidth="1"/>
    <col min="14085" max="14085" width="20.453125" customWidth="1"/>
    <col min="14086" max="14086" width="21" customWidth="1"/>
    <col min="14087" max="14087" width="11" customWidth="1"/>
    <col min="14337" max="14337" width="16.7265625" bestFit="1" customWidth="1"/>
    <col min="14338" max="14338" width="52.7265625" customWidth="1"/>
    <col min="14339" max="14339" width="17.1796875" customWidth="1"/>
    <col min="14340" max="14340" width="13.81640625" customWidth="1"/>
    <col min="14341" max="14341" width="20.453125" customWidth="1"/>
    <col min="14342" max="14342" width="21" customWidth="1"/>
    <col min="14343" max="14343" width="11" customWidth="1"/>
    <col min="14593" max="14593" width="16.7265625" bestFit="1" customWidth="1"/>
    <col min="14594" max="14594" width="52.7265625" customWidth="1"/>
    <col min="14595" max="14595" width="17.1796875" customWidth="1"/>
    <col min="14596" max="14596" width="13.81640625" customWidth="1"/>
    <col min="14597" max="14597" width="20.453125" customWidth="1"/>
    <col min="14598" max="14598" width="21" customWidth="1"/>
    <col min="14599" max="14599" width="11" customWidth="1"/>
    <col min="14849" max="14849" width="16.7265625" bestFit="1" customWidth="1"/>
    <col min="14850" max="14850" width="52.7265625" customWidth="1"/>
    <col min="14851" max="14851" width="17.1796875" customWidth="1"/>
    <col min="14852" max="14852" width="13.81640625" customWidth="1"/>
    <col min="14853" max="14853" width="20.453125" customWidth="1"/>
    <col min="14854" max="14854" width="21" customWidth="1"/>
    <col min="14855" max="14855" width="11" customWidth="1"/>
    <col min="15105" max="15105" width="16.7265625" bestFit="1" customWidth="1"/>
    <col min="15106" max="15106" width="52.7265625" customWidth="1"/>
    <col min="15107" max="15107" width="17.1796875" customWidth="1"/>
    <col min="15108" max="15108" width="13.81640625" customWidth="1"/>
    <col min="15109" max="15109" width="20.453125" customWidth="1"/>
    <col min="15110" max="15110" width="21" customWidth="1"/>
    <col min="15111" max="15111" width="11" customWidth="1"/>
    <col min="15361" max="15361" width="16.7265625" bestFit="1" customWidth="1"/>
    <col min="15362" max="15362" width="52.7265625" customWidth="1"/>
    <col min="15363" max="15363" width="17.1796875" customWidth="1"/>
    <col min="15364" max="15364" width="13.81640625" customWidth="1"/>
    <col min="15365" max="15365" width="20.453125" customWidth="1"/>
    <col min="15366" max="15366" width="21" customWidth="1"/>
    <col min="15367" max="15367" width="11" customWidth="1"/>
    <col min="15617" max="15617" width="16.7265625" bestFit="1" customWidth="1"/>
    <col min="15618" max="15618" width="52.7265625" customWidth="1"/>
    <col min="15619" max="15619" width="17.1796875" customWidth="1"/>
    <col min="15620" max="15620" width="13.81640625" customWidth="1"/>
    <col min="15621" max="15621" width="20.453125" customWidth="1"/>
    <col min="15622" max="15622" width="21" customWidth="1"/>
    <col min="15623" max="15623" width="11" customWidth="1"/>
    <col min="15873" max="15873" width="16.7265625" bestFit="1" customWidth="1"/>
    <col min="15874" max="15874" width="52.7265625" customWidth="1"/>
    <col min="15875" max="15875" width="17.1796875" customWidth="1"/>
    <col min="15876" max="15876" width="13.81640625" customWidth="1"/>
    <col min="15877" max="15877" width="20.453125" customWidth="1"/>
    <col min="15878" max="15878" width="21" customWidth="1"/>
    <col min="15879" max="15879" width="11" customWidth="1"/>
    <col min="16129" max="16129" width="16.7265625" bestFit="1" customWidth="1"/>
    <col min="16130" max="16130" width="52.7265625" customWidth="1"/>
    <col min="16131" max="16131" width="17.1796875" customWidth="1"/>
    <col min="16132" max="16132" width="13.81640625" customWidth="1"/>
    <col min="16133" max="16133" width="20.453125" customWidth="1"/>
    <col min="16134" max="16134" width="21" customWidth="1"/>
    <col min="16135" max="16135" width="11" customWidth="1"/>
  </cols>
  <sheetData>
    <row r="5" spans="1:6" ht="15.75" customHeight="1" x14ac:dyDescent="0.35">
      <c r="A5" s="60" t="s">
        <v>0</v>
      </c>
      <c r="B5" s="60"/>
      <c r="C5" s="60"/>
      <c r="D5" s="60"/>
      <c r="E5" s="60"/>
      <c r="F5" s="60"/>
    </row>
    <row r="6" spans="1:6" ht="15.75" customHeight="1" x14ac:dyDescent="0.35">
      <c r="A6" s="1"/>
      <c r="B6" s="1"/>
      <c r="C6" s="1"/>
      <c r="D6" s="1"/>
      <c r="E6" s="1"/>
      <c r="F6" s="1"/>
    </row>
    <row r="7" spans="1:6" ht="15.75" customHeight="1" x14ac:dyDescent="0.35">
      <c r="A7" s="61" t="s">
        <v>60</v>
      </c>
      <c r="B7" s="61"/>
      <c r="C7" s="61"/>
      <c r="D7" s="61"/>
      <c r="E7" s="61"/>
      <c r="F7" s="61"/>
    </row>
    <row r="8" spans="1:6" ht="15.75" customHeight="1" x14ac:dyDescent="0.35">
      <c r="A8" s="2"/>
      <c r="B8" s="2"/>
      <c r="C8" s="2"/>
      <c r="D8" s="2"/>
      <c r="E8" s="2"/>
      <c r="F8" s="2"/>
    </row>
    <row r="9" spans="1:6" x14ac:dyDescent="0.35">
      <c r="A9" s="62" t="s">
        <v>1</v>
      </c>
      <c r="B9" s="63"/>
      <c r="C9" s="63"/>
      <c r="D9" s="63"/>
      <c r="E9" s="63"/>
      <c r="F9" s="64"/>
    </row>
    <row r="10" spans="1:6" x14ac:dyDescent="0.35">
      <c r="A10" s="65" t="s">
        <v>2</v>
      </c>
      <c r="B10" s="67" t="s">
        <v>3</v>
      </c>
      <c r="C10" s="67" t="s">
        <v>4</v>
      </c>
      <c r="D10" s="67" t="s">
        <v>5</v>
      </c>
      <c r="E10" s="3" t="s">
        <v>6</v>
      </c>
      <c r="F10" s="69" t="s">
        <v>7</v>
      </c>
    </row>
    <row r="11" spans="1:6" x14ac:dyDescent="0.35">
      <c r="A11" s="66"/>
      <c r="B11" s="68"/>
      <c r="C11" s="68"/>
      <c r="D11" s="68"/>
      <c r="E11" s="3" t="s">
        <v>8</v>
      </c>
      <c r="F11" s="71"/>
    </row>
    <row r="12" spans="1:6" x14ac:dyDescent="0.35">
      <c r="A12" s="4"/>
      <c r="B12" s="15" t="s">
        <v>9</v>
      </c>
      <c r="C12" s="15"/>
      <c r="D12" s="16"/>
      <c r="E12" s="56"/>
      <c r="F12" s="7"/>
    </row>
    <row r="13" spans="1:6" x14ac:dyDescent="0.35">
      <c r="A13" s="4">
        <v>1</v>
      </c>
      <c r="B13" s="18" t="s">
        <v>52</v>
      </c>
      <c r="C13" s="18" t="s">
        <v>54</v>
      </c>
      <c r="D13" s="43">
        <v>620</v>
      </c>
      <c r="E13" s="57">
        <v>6590.8922276000003</v>
      </c>
      <c r="F13" s="58">
        <v>0.29310000000000003</v>
      </c>
    </row>
    <row r="14" spans="1:6" x14ac:dyDescent="0.35">
      <c r="A14" s="4">
        <v>2</v>
      </c>
      <c r="B14" s="18" t="s">
        <v>61</v>
      </c>
      <c r="C14" s="18" t="s">
        <v>56</v>
      </c>
      <c r="D14" s="43">
        <v>390</v>
      </c>
      <c r="E14" s="57">
        <v>4130.1726956000002</v>
      </c>
      <c r="F14" s="58">
        <v>0.1837</v>
      </c>
    </row>
    <row r="15" spans="1:6" x14ac:dyDescent="0.35">
      <c r="A15" s="4">
        <v>3</v>
      </c>
      <c r="B15" s="18" t="s">
        <v>53</v>
      </c>
      <c r="C15" s="18" t="s">
        <v>55</v>
      </c>
      <c r="D15" s="43">
        <v>1500</v>
      </c>
      <c r="E15" s="57">
        <v>1605.805719</v>
      </c>
      <c r="F15" s="58">
        <v>7.1400000000000005E-2</v>
      </c>
    </row>
    <row r="16" spans="1:6" x14ac:dyDescent="0.35">
      <c r="A16" s="4"/>
      <c r="B16" s="18"/>
      <c r="C16" s="18"/>
      <c r="D16" s="43"/>
      <c r="E16" s="57"/>
      <c r="F16" s="59"/>
    </row>
    <row r="17" spans="1:8" x14ac:dyDescent="0.35">
      <c r="A17" s="4"/>
      <c r="B17" s="15" t="s">
        <v>12</v>
      </c>
      <c r="C17" s="15"/>
      <c r="D17" s="16"/>
      <c r="E17" s="17"/>
      <c r="F17" s="8"/>
    </row>
    <row r="18" spans="1:8" x14ac:dyDescent="0.35">
      <c r="A18" s="4">
        <v>4</v>
      </c>
      <c r="B18" s="18" t="s">
        <v>58</v>
      </c>
      <c r="C18" s="18" t="s">
        <v>50</v>
      </c>
      <c r="D18" s="43">
        <v>500</v>
      </c>
      <c r="E18" s="57">
        <v>5001.3698629999999</v>
      </c>
      <c r="F18" s="58">
        <v>0.22239999999999999</v>
      </c>
    </row>
    <row r="19" spans="1:8" x14ac:dyDescent="0.35">
      <c r="A19" s="4">
        <v>5</v>
      </c>
      <c r="B19" s="18" t="s">
        <v>57</v>
      </c>
      <c r="C19" s="18" t="s">
        <v>62</v>
      </c>
      <c r="D19" s="43">
        <v>300</v>
      </c>
      <c r="E19" s="57">
        <v>3012.3287670999998</v>
      </c>
      <c r="F19" s="58">
        <v>0.13400000000000001</v>
      </c>
    </row>
    <row r="20" spans="1:8" x14ac:dyDescent="0.35">
      <c r="A20" s="4">
        <v>6</v>
      </c>
      <c r="B20" s="18" t="s">
        <v>51</v>
      </c>
      <c r="C20" s="18" t="s">
        <v>49</v>
      </c>
      <c r="D20" s="43">
        <v>15000000</v>
      </c>
      <c r="E20" s="57">
        <v>1517.3434910999999</v>
      </c>
      <c r="F20" s="58">
        <v>6.7500000000000004E-2</v>
      </c>
      <c r="G20" s="40"/>
      <c r="H20" s="41"/>
    </row>
    <row r="21" spans="1:8" x14ac:dyDescent="0.35">
      <c r="A21" s="4"/>
      <c r="B21" s="42"/>
      <c r="C21" s="42"/>
      <c r="D21" s="53"/>
      <c r="E21" s="53"/>
      <c r="F21" s="54"/>
      <c r="G21" s="40"/>
      <c r="H21" s="41"/>
    </row>
    <row r="22" spans="1:8" x14ac:dyDescent="0.35">
      <c r="A22" s="4"/>
      <c r="B22" s="21" t="s">
        <v>13</v>
      </c>
      <c r="C22" s="21"/>
      <c r="D22" s="21"/>
      <c r="E22" s="22">
        <f>SUM(E13:E20)</f>
        <v>21857.9127634</v>
      </c>
      <c r="F22" s="45">
        <f>SUM(F13:F20)</f>
        <v>0.97209999999999996</v>
      </c>
    </row>
    <row r="23" spans="1:8" x14ac:dyDescent="0.35">
      <c r="A23" s="4"/>
      <c r="B23" s="23" t="s">
        <v>48</v>
      </c>
      <c r="C23" s="18"/>
      <c r="D23" s="19"/>
      <c r="E23" s="50">
        <f>621.6593749+3.91715529999999</f>
        <v>625.57653019999998</v>
      </c>
      <c r="F23" s="7">
        <v>2.7900000000000001E-2</v>
      </c>
    </row>
    <row r="24" spans="1:8" x14ac:dyDescent="0.35">
      <c r="A24" s="4"/>
      <c r="B24" s="9" t="s">
        <v>13</v>
      </c>
      <c r="C24" s="9"/>
      <c r="D24" s="9"/>
      <c r="E24" s="10">
        <f>E22+E23</f>
        <v>22483.4892936</v>
      </c>
      <c r="F24" s="12">
        <f>F22+F23</f>
        <v>1</v>
      </c>
      <c r="G24" s="46"/>
    </row>
    <row r="25" spans="1:8" x14ac:dyDescent="0.35">
      <c r="A25" s="4"/>
      <c r="B25" s="13"/>
      <c r="C25" s="4"/>
      <c r="D25" s="5"/>
      <c r="E25" s="4"/>
      <c r="F25" s="14"/>
    </row>
    <row r="27" spans="1:8" x14ac:dyDescent="0.35">
      <c r="A27" s="62" t="s">
        <v>14</v>
      </c>
      <c r="B27" s="63"/>
      <c r="C27" s="63"/>
      <c r="D27" s="63"/>
      <c r="E27" s="63"/>
      <c r="F27" s="64"/>
    </row>
    <row r="28" spans="1:8" x14ac:dyDescent="0.35">
      <c r="A28" s="65" t="s">
        <v>2</v>
      </c>
      <c r="B28" s="67" t="s">
        <v>3</v>
      </c>
      <c r="C28" s="67" t="s">
        <v>4</v>
      </c>
      <c r="D28" s="67" t="s">
        <v>5</v>
      </c>
      <c r="E28" s="3" t="s">
        <v>6</v>
      </c>
      <c r="F28" s="69" t="s">
        <v>7</v>
      </c>
    </row>
    <row r="29" spans="1:8" x14ac:dyDescent="0.35">
      <c r="A29" s="66"/>
      <c r="B29" s="68"/>
      <c r="C29" s="68"/>
      <c r="D29" s="68"/>
      <c r="E29" s="3" t="s">
        <v>8</v>
      </c>
      <c r="F29" s="70"/>
    </row>
    <row r="30" spans="1:8" x14ac:dyDescent="0.35">
      <c r="A30" s="4"/>
      <c r="B30" s="15" t="s">
        <v>9</v>
      </c>
      <c r="C30" s="15"/>
      <c r="D30" s="16"/>
      <c r="E30" s="17"/>
      <c r="F30" s="25"/>
    </row>
    <row r="31" spans="1:8" x14ac:dyDescent="0.35">
      <c r="A31" s="4">
        <v>1</v>
      </c>
      <c r="B31" s="47" t="s">
        <v>61</v>
      </c>
      <c r="C31" s="47" t="s">
        <v>56</v>
      </c>
      <c r="D31" s="43">
        <v>1050</v>
      </c>
      <c r="E31" s="43">
        <v>11118.625610200001</v>
      </c>
      <c r="F31" s="44">
        <v>28.72</v>
      </c>
    </row>
    <row r="32" spans="1:8" x14ac:dyDescent="0.35">
      <c r="A32" s="4">
        <v>2</v>
      </c>
      <c r="B32" s="47" t="s">
        <v>15</v>
      </c>
      <c r="C32" s="47" t="s">
        <v>16</v>
      </c>
      <c r="D32" s="43">
        <v>500</v>
      </c>
      <c r="E32" s="43">
        <v>4999.9999995999997</v>
      </c>
      <c r="F32" s="44">
        <v>12.91</v>
      </c>
    </row>
    <row r="33" spans="1:8" x14ac:dyDescent="0.35">
      <c r="A33" s="4">
        <v>3</v>
      </c>
      <c r="B33" s="47" t="s">
        <v>52</v>
      </c>
      <c r="C33" s="47" t="s">
        <v>54</v>
      </c>
      <c r="D33" s="43">
        <v>380</v>
      </c>
      <c r="E33" s="43">
        <v>4039.5791073</v>
      </c>
      <c r="F33" s="44">
        <v>10.43</v>
      </c>
    </row>
    <row r="34" spans="1:8" x14ac:dyDescent="0.35">
      <c r="A34" s="4">
        <v>4</v>
      </c>
      <c r="B34" s="47" t="s">
        <v>17</v>
      </c>
      <c r="C34" s="47" t="s">
        <v>18</v>
      </c>
      <c r="D34" s="43">
        <v>400</v>
      </c>
      <c r="E34" s="43">
        <v>3199.9999978000001</v>
      </c>
      <c r="F34" s="44">
        <v>8.27</v>
      </c>
    </row>
    <row r="35" spans="1:8" x14ac:dyDescent="0.35">
      <c r="A35" s="4">
        <v>5</v>
      </c>
      <c r="B35" s="47" t="s">
        <v>19</v>
      </c>
      <c r="C35" s="47" t="s">
        <v>20</v>
      </c>
      <c r="D35" s="43">
        <v>360</v>
      </c>
      <c r="E35" s="43">
        <v>2999.9999969999999</v>
      </c>
      <c r="F35" s="44">
        <v>7.75</v>
      </c>
    </row>
    <row r="36" spans="1:8" x14ac:dyDescent="0.35">
      <c r="A36" s="4">
        <v>6</v>
      </c>
      <c r="B36" s="47" t="s">
        <v>53</v>
      </c>
      <c r="C36" s="47" t="s">
        <v>55</v>
      </c>
      <c r="D36" s="43">
        <v>1200</v>
      </c>
      <c r="E36" s="43">
        <v>1284.6445752</v>
      </c>
      <c r="F36" s="44">
        <v>3.32</v>
      </c>
    </row>
    <row r="37" spans="1:8" x14ac:dyDescent="0.35">
      <c r="A37" s="4">
        <v>7</v>
      </c>
      <c r="B37" s="47" t="s">
        <v>21</v>
      </c>
      <c r="C37" s="47" t="s">
        <v>22</v>
      </c>
      <c r="D37" s="43">
        <v>210</v>
      </c>
      <c r="E37" s="43">
        <v>899.99999979999996</v>
      </c>
      <c r="F37" s="44">
        <v>2.3199999999999998</v>
      </c>
    </row>
    <row r="38" spans="1:8" x14ac:dyDescent="0.35">
      <c r="A38" s="4"/>
      <c r="B38" s="47"/>
      <c r="C38" s="47"/>
      <c r="D38" s="43"/>
      <c r="E38" s="43"/>
      <c r="F38" s="44"/>
    </row>
    <row r="39" spans="1:8" x14ac:dyDescent="0.35">
      <c r="A39" s="4"/>
      <c r="B39" s="47"/>
      <c r="C39" s="47"/>
      <c r="D39" s="43"/>
      <c r="E39" s="43"/>
      <c r="F39" s="44"/>
    </row>
    <row r="40" spans="1:8" x14ac:dyDescent="0.35">
      <c r="A40" s="4"/>
      <c r="B40" s="15" t="s">
        <v>12</v>
      </c>
      <c r="C40" s="47"/>
      <c r="D40" s="43"/>
      <c r="E40" s="43"/>
      <c r="F40" s="44"/>
    </row>
    <row r="41" spans="1:8" x14ac:dyDescent="0.35">
      <c r="A41" s="4">
        <v>8</v>
      </c>
      <c r="B41" s="47" t="s">
        <v>58</v>
      </c>
      <c r="C41" s="47" t="s">
        <v>59</v>
      </c>
      <c r="D41" s="43">
        <v>500</v>
      </c>
      <c r="E41" s="43">
        <v>5045.2054795000004</v>
      </c>
      <c r="F41" s="44">
        <v>13.03</v>
      </c>
    </row>
    <row r="42" spans="1:8" x14ac:dyDescent="0.35">
      <c r="A42" s="4">
        <v>9</v>
      </c>
      <c r="B42" s="47" t="s">
        <v>15</v>
      </c>
      <c r="C42" s="47" t="s">
        <v>23</v>
      </c>
      <c r="D42" s="43">
        <v>200</v>
      </c>
      <c r="E42" s="43">
        <v>1999.9999998999999</v>
      </c>
      <c r="F42" s="44">
        <v>5.17</v>
      </c>
    </row>
    <row r="43" spans="1:8" x14ac:dyDescent="0.35">
      <c r="A43" s="4">
        <v>10</v>
      </c>
      <c r="B43" s="47" t="s">
        <v>51</v>
      </c>
      <c r="C43" s="47" t="s">
        <v>49</v>
      </c>
      <c r="D43" s="43">
        <v>7000000</v>
      </c>
      <c r="E43" s="43">
        <v>708.09362920000001</v>
      </c>
      <c r="F43" s="44">
        <v>1.83</v>
      </c>
      <c r="G43" s="40"/>
      <c r="H43" s="41"/>
    </row>
    <row r="44" spans="1:8" x14ac:dyDescent="0.35">
      <c r="A44" s="4">
        <v>11</v>
      </c>
      <c r="B44" s="47" t="s">
        <v>21</v>
      </c>
      <c r="C44" s="47" t="s">
        <v>24</v>
      </c>
      <c r="D44" s="43">
        <v>60</v>
      </c>
      <c r="E44" s="43">
        <v>600.00000030000001</v>
      </c>
      <c r="F44" s="44">
        <v>1.55</v>
      </c>
    </row>
    <row r="45" spans="1:8" x14ac:dyDescent="0.35">
      <c r="A45" s="4"/>
      <c r="B45" s="55"/>
      <c r="C45" s="55"/>
      <c r="D45" s="53"/>
      <c r="E45" s="53"/>
      <c r="F45" s="54"/>
    </row>
    <row r="46" spans="1:8" x14ac:dyDescent="0.35">
      <c r="A46" s="4"/>
      <c r="B46" s="21" t="s">
        <v>13</v>
      </c>
      <c r="C46" s="21"/>
      <c r="D46" s="21"/>
      <c r="E46" s="22">
        <f>SUM(E31:E44)</f>
        <v>36896.148395800003</v>
      </c>
      <c r="F46" s="26">
        <f>SUM(F31:F44)/100</f>
        <v>0.95299999999999985</v>
      </c>
      <c r="H46" s="51"/>
    </row>
    <row r="47" spans="1:8" x14ac:dyDescent="0.35">
      <c r="A47" s="4"/>
      <c r="B47" s="29" t="s">
        <v>48</v>
      </c>
      <c r="C47" s="28"/>
      <c r="D47" s="30"/>
      <c r="E47" s="43">
        <f>1841.0534661-21.4051456000032</f>
        <v>1819.6483204999968</v>
      </c>
      <c r="F47" s="25">
        <v>4.7E-2</v>
      </c>
    </row>
    <row r="48" spans="1:8" x14ac:dyDescent="0.35">
      <c r="A48" s="4"/>
      <c r="B48" s="21" t="s">
        <v>13</v>
      </c>
      <c r="C48" s="21"/>
      <c r="D48" s="21"/>
      <c r="E48" s="10">
        <f>E46+E47</f>
        <v>38715.796716299999</v>
      </c>
      <c r="F48" s="27">
        <f>F46+F47</f>
        <v>0.99999999999999989</v>
      </c>
      <c r="G48" s="48"/>
    </row>
    <row r="49" spans="1:6" x14ac:dyDescent="0.35">
      <c r="A49" s="4"/>
      <c r="B49" s="13"/>
      <c r="C49" s="4"/>
      <c r="D49" s="5"/>
      <c r="E49" s="4"/>
      <c r="F49" s="14"/>
    </row>
    <row r="51" spans="1:6" x14ac:dyDescent="0.35">
      <c r="A51" s="62" t="s">
        <v>25</v>
      </c>
      <c r="B51" s="63"/>
      <c r="C51" s="63"/>
      <c r="D51" s="63"/>
      <c r="E51" s="63"/>
      <c r="F51" s="64"/>
    </row>
    <row r="52" spans="1:6" x14ac:dyDescent="0.35">
      <c r="A52" s="72" t="s">
        <v>2</v>
      </c>
      <c r="B52" s="74" t="s">
        <v>3</v>
      </c>
      <c r="C52" s="74" t="s">
        <v>4</v>
      </c>
      <c r="D52" s="74" t="s">
        <v>5</v>
      </c>
      <c r="E52" s="31" t="s">
        <v>6</v>
      </c>
      <c r="F52" s="69" t="s">
        <v>7</v>
      </c>
    </row>
    <row r="53" spans="1:6" x14ac:dyDescent="0.35">
      <c r="A53" s="73"/>
      <c r="B53" s="75"/>
      <c r="C53" s="75"/>
      <c r="D53" s="75"/>
      <c r="E53" s="31" t="s">
        <v>8</v>
      </c>
      <c r="F53" s="70"/>
    </row>
    <row r="54" spans="1:6" x14ac:dyDescent="0.35">
      <c r="A54" s="15"/>
      <c r="B54" s="15" t="s">
        <v>9</v>
      </c>
      <c r="C54" s="15"/>
      <c r="D54" s="16"/>
      <c r="E54" s="17"/>
      <c r="F54" s="7"/>
    </row>
    <row r="55" spans="1:6" x14ac:dyDescent="0.35">
      <c r="A55" s="15">
        <v>1</v>
      </c>
      <c r="B55" s="47" t="s">
        <v>19</v>
      </c>
      <c r="C55" s="47" t="s">
        <v>26</v>
      </c>
      <c r="D55" s="43">
        <v>610</v>
      </c>
      <c r="E55" s="43">
        <v>6099.9999951999998</v>
      </c>
      <c r="F55" s="44">
        <v>19.829999999999998</v>
      </c>
    </row>
    <row r="56" spans="1:6" x14ac:dyDescent="0.35">
      <c r="A56" s="15">
        <v>2</v>
      </c>
      <c r="B56" s="47" t="s">
        <v>53</v>
      </c>
      <c r="C56" s="47" t="s">
        <v>55</v>
      </c>
      <c r="D56" s="43">
        <v>4800</v>
      </c>
      <c r="E56" s="43">
        <v>5138.5783008999997</v>
      </c>
      <c r="F56" s="44">
        <v>16.7</v>
      </c>
    </row>
    <row r="57" spans="1:6" x14ac:dyDescent="0.35">
      <c r="A57" s="15">
        <v>3</v>
      </c>
      <c r="B57" s="47" t="s">
        <v>17</v>
      </c>
      <c r="C57" s="47" t="s">
        <v>27</v>
      </c>
      <c r="D57" s="43">
        <v>478</v>
      </c>
      <c r="E57" s="43">
        <v>4779.9999997000004</v>
      </c>
      <c r="F57" s="44">
        <v>15.54</v>
      </c>
    </row>
    <row r="58" spans="1:6" x14ac:dyDescent="0.35">
      <c r="A58" s="15">
        <v>4</v>
      </c>
      <c r="B58" s="47" t="s">
        <v>61</v>
      </c>
      <c r="C58" s="47" t="s">
        <v>56</v>
      </c>
      <c r="D58" s="43">
        <v>310</v>
      </c>
      <c r="E58" s="43">
        <v>3283.5978197999998</v>
      </c>
      <c r="F58" s="44">
        <v>10.67</v>
      </c>
    </row>
    <row r="59" spans="1:6" x14ac:dyDescent="0.35">
      <c r="A59" s="15">
        <v>5</v>
      </c>
      <c r="B59" s="47" t="s">
        <v>15</v>
      </c>
      <c r="C59" s="47" t="s">
        <v>16</v>
      </c>
      <c r="D59" s="43">
        <v>250</v>
      </c>
      <c r="E59" s="43">
        <v>2500.0000003999999</v>
      </c>
      <c r="F59" s="44">
        <v>8.1300000000000008</v>
      </c>
    </row>
    <row r="60" spans="1:6" x14ac:dyDescent="0.35">
      <c r="A60" s="15">
        <v>6</v>
      </c>
      <c r="B60" s="47" t="s">
        <v>21</v>
      </c>
      <c r="C60" s="47" t="s">
        <v>22</v>
      </c>
      <c r="D60" s="43">
        <v>210</v>
      </c>
      <c r="E60" s="43">
        <v>899.99999979999996</v>
      </c>
      <c r="F60" s="44">
        <v>2.93</v>
      </c>
    </row>
    <row r="61" spans="1:6" x14ac:dyDescent="0.35">
      <c r="A61" s="15"/>
      <c r="B61" s="55"/>
      <c r="C61" s="47"/>
      <c r="D61" s="43"/>
      <c r="E61" s="43"/>
      <c r="F61" s="44"/>
    </row>
    <row r="62" spans="1:6" x14ac:dyDescent="0.35">
      <c r="A62" s="15"/>
      <c r="B62" s="15" t="s">
        <v>12</v>
      </c>
      <c r="C62" s="15"/>
      <c r="D62" s="16"/>
      <c r="E62" s="17"/>
      <c r="F62" s="8"/>
    </row>
    <row r="63" spans="1:6" x14ac:dyDescent="0.35">
      <c r="A63" s="15">
        <v>7</v>
      </c>
      <c r="B63" s="47" t="s">
        <v>15</v>
      </c>
      <c r="C63" s="47" t="s">
        <v>23</v>
      </c>
      <c r="D63" s="43">
        <v>300</v>
      </c>
      <c r="E63" s="43">
        <v>2999.9999997999998</v>
      </c>
      <c r="F63" s="44">
        <v>9.75</v>
      </c>
    </row>
    <row r="64" spans="1:6" x14ac:dyDescent="0.35">
      <c r="A64" s="15">
        <v>8</v>
      </c>
      <c r="B64" s="47" t="s">
        <v>58</v>
      </c>
      <c r="C64" s="47" t="s">
        <v>50</v>
      </c>
      <c r="D64" s="43">
        <v>250</v>
      </c>
      <c r="E64" s="43">
        <v>2500.6849314999999</v>
      </c>
      <c r="F64" s="44">
        <v>8.1300000000000008</v>
      </c>
    </row>
    <row r="65" spans="1:7" x14ac:dyDescent="0.35">
      <c r="A65" s="15">
        <v>9</v>
      </c>
      <c r="B65" s="47" t="s">
        <v>21</v>
      </c>
      <c r="C65" s="47" t="s">
        <v>24</v>
      </c>
      <c r="D65" s="43">
        <v>60</v>
      </c>
      <c r="E65" s="43">
        <v>600.00000030000001</v>
      </c>
      <c r="F65" s="44">
        <v>1.95</v>
      </c>
    </row>
    <row r="66" spans="1:7" x14ac:dyDescent="0.35">
      <c r="A66" s="15"/>
      <c r="B66" s="47"/>
      <c r="C66" s="47"/>
      <c r="D66" s="43"/>
      <c r="E66" s="43"/>
      <c r="F66" s="44"/>
    </row>
    <row r="67" spans="1:7" x14ac:dyDescent="0.35">
      <c r="A67" s="15"/>
      <c r="B67" s="21" t="s">
        <v>13</v>
      </c>
      <c r="C67" s="21"/>
      <c r="D67" s="21"/>
      <c r="E67" s="22">
        <f>SUM(E55:E65)</f>
        <v>28802.861047399998</v>
      </c>
      <c r="F67" s="52">
        <f>SUM(F55:F65)/100</f>
        <v>0.93630000000000013</v>
      </c>
    </row>
    <row r="68" spans="1:7" x14ac:dyDescent="0.35">
      <c r="A68" s="15"/>
      <c r="B68" s="23" t="s">
        <v>48</v>
      </c>
      <c r="C68" s="18"/>
      <c r="D68" s="19"/>
      <c r="E68" s="43">
        <f>1971.5572635-12.168920200001</f>
        <v>1959.3883432999992</v>
      </c>
      <c r="F68" s="7">
        <v>6.3700000000000007E-2</v>
      </c>
    </row>
    <row r="69" spans="1:7" x14ac:dyDescent="0.35">
      <c r="A69" s="4"/>
      <c r="B69" s="9" t="s">
        <v>13</v>
      </c>
      <c r="C69" s="9"/>
      <c r="D69" s="9"/>
      <c r="E69" s="10">
        <f>E67+E68</f>
        <v>30762.249390699995</v>
      </c>
      <c r="F69" s="12">
        <f>F67+F68</f>
        <v>1.0000000000000002</v>
      </c>
      <c r="G69" s="51"/>
    </row>
    <row r="71" spans="1:7" x14ac:dyDescent="0.35">
      <c r="E71" s="46"/>
    </row>
  </sheetData>
  <mergeCells count="20">
    <mergeCell ref="A51:F51"/>
    <mergeCell ref="A52:A53"/>
    <mergeCell ref="B52:B53"/>
    <mergeCell ref="C52:C53"/>
    <mergeCell ref="D52:D53"/>
    <mergeCell ref="F52:F53"/>
    <mergeCell ref="A27:F27"/>
    <mergeCell ref="A28:A29"/>
    <mergeCell ref="B28:B29"/>
    <mergeCell ref="C28:C29"/>
    <mergeCell ref="D28:D29"/>
    <mergeCell ref="F28:F29"/>
    <mergeCell ref="A5:F5"/>
    <mergeCell ref="A7:F7"/>
    <mergeCell ref="A9:F9"/>
    <mergeCell ref="A10:A11"/>
    <mergeCell ref="B10:B11"/>
    <mergeCell ref="C10:C11"/>
    <mergeCell ref="D10:D11"/>
    <mergeCell ref="F10:F11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10"/>
  <sheetViews>
    <sheetView workbookViewId="0">
      <selection activeCell="B3" sqref="B3:I5"/>
    </sheetView>
  </sheetViews>
  <sheetFormatPr defaultRowHeight="14.5" x14ac:dyDescent="0.35"/>
  <cols>
    <col min="1" max="1" width="31" customWidth="1"/>
    <col min="2" max="2" width="15.26953125" customWidth="1"/>
    <col min="3" max="3" width="13.26953125" customWidth="1"/>
    <col min="4" max="4" width="15.7265625" customWidth="1"/>
    <col min="5" max="5" width="14.453125" customWidth="1"/>
    <col min="6" max="6" width="14.81640625" customWidth="1"/>
    <col min="7" max="7" width="15.7265625" customWidth="1"/>
    <col min="8" max="8" width="14.81640625" customWidth="1"/>
    <col min="9" max="9" width="15.81640625" customWidth="1"/>
    <col min="257" max="257" width="31" customWidth="1"/>
    <col min="258" max="258" width="15.26953125" customWidth="1"/>
    <col min="259" max="259" width="13.26953125" customWidth="1"/>
    <col min="260" max="260" width="15.7265625" customWidth="1"/>
    <col min="261" max="261" width="14.453125" customWidth="1"/>
    <col min="262" max="262" width="14.81640625" customWidth="1"/>
    <col min="263" max="263" width="15.7265625" customWidth="1"/>
    <col min="264" max="264" width="14.81640625" customWidth="1"/>
    <col min="265" max="265" width="15.81640625" customWidth="1"/>
    <col min="513" max="513" width="31" customWidth="1"/>
    <col min="514" max="514" width="15.26953125" customWidth="1"/>
    <col min="515" max="515" width="13.26953125" customWidth="1"/>
    <col min="516" max="516" width="15.7265625" customWidth="1"/>
    <col min="517" max="517" width="14.453125" customWidth="1"/>
    <col min="518" max="518" width="14.81640625" customWidth="1"/>
    <col min="519" max="519" width="15.7265625" customWidth="1"/>
    <col min="520" max="520" width="14.81640625" customWidth="1"/>
    <col min="521" max="521" width="15.81640625" customWidth="1"/>
    <col min="769" max="769" width="31" customWidth="1"/>
    <col min="770" max="770" width="15.26953125" customWidth="1"/>
    <col min="771" max="771" width="13.26953125" customWidth="1"/>
    <col min="772" max="772" width="15.7265625" customWidth="1"/>
    <col min="773" max="773" width="14.453125" customWidth="1"/>
    <col min="774" max="774" width="14.81640625" customWidth="1"/>
    <col min="775" max="775" width="15.7265625" customWidth="1"/>
    <col min="776" max="776" width="14.81640625" customWidth="1"/>
    <col min="777" max="777" width="15.81640625" customWidth="1"/>
    <col min="1025" max="1025" width="31" customWidth="1"/>
    <col min="1026" max="1026" width="15.26953125" customWidth="1"/>
    <col min="1027" max="1027" width="13.26953125" customWidth="1"/>
    <col min="1028" max="1028" width="15.7265625" customWidth="1"/>
    <col min="1029" max="1029" width="14.453125" customWidth="1"/>
    <col min="1030" max="1030" width="14.81640625" customWidth="1"/>
    <col min="1031" max="1031" width="15.7265625" customWidth="1"/>
    <col min="1032" max="1032" width="14.81640625" customWidth="1"/>
    <col min="1033" max="1033" width="15.81640625" customWidth="1"/>
    <col min="1281" max="1281" width="31" customWidth="1"/>
    <col min="1282" max="1282" width="15.26953125" customWidth="1"/>
    <col min="1283" max="1283" width="13.26953125" customWidth="1"/>
    <col min="1284" max="1284" width="15.7265625" customWidth="1"/>
    <col min="1285" max="1285" width="14.453125" customWidth="1"/>
    <col min="1286" max="1286" width="14.81640625" customWidth="1"/>
    <col min="1287" max="1287" width="15.7265625" customWidth="1"/>
    <col min="1288" max="1288" width="14.81640625" customWidth="1"/>
    <col min="1289" max="1289" width="15.81640625" customWidth="1"/>
    <col min="1537" max="1537" width="31" customWidth="1"/>
    <col min="1538" max="1538" width="15.26953125" customWidth="1"/>
    <col min="1539" max="1539" width="13.26953125" customWidth="1"/>
    <col min="1540" max="1540" width="15.7265625" customWidth="1"/>
    <col min="1541" max="1541" width="14.453125" customWidth="1"/>
    <col min="1542" max="1542" width="14.81640625" customWidth="1"/>
    <col min="1543" max="1543" width="15.7265625" customWidth="1"/>
    <col min="1544" max="1544" width="14.81640625" customWidth="1"/>
    <col min="1545" max="1545" width="15.81640625" customWidth="1"/>
    <col min="1793" max="1793" width="31" customWidth="1"/>
    <col min="1794" max="1794" width="15.26953125" customWidth="1"/>
    <col min="1795" max="1795" width="13.26953125" customWidth="1"/>
    <col min="1796" max="1796" width="15.7265625" customWidth="1"/>
    <col min="1797" max="1797" width="14.453125" customWidth="1"/>
    <col min="1798" max="1798" width="14.81640625" customWidth="1"/>
    <col min="1799" max="1799" width="15.7265625" customWidth="1"/>
    <col min="1800" max="1800" width="14.81640625" customWidth="1"/>
    <col min="1801" max="1801" width="15.81640625" customWidth="1"/>
    <col min="2049" max="2049" width="31" customWidth="1"/>
    <col min="2050" max="2050" width="15.26953125" customWidth="1"/>
    <col min="2051" max="2051" width="13.26953125" customWidth="1"/>
    <col min="2052" max="2052" width="15.7265625" customWidth="1"/>
    <col min="2053" max="2053" width="14.453125" customWidth="1"/>
    <col min="2054" max="2054" width="14.81640625" customWidth="1"/>
    <col min="2055" max="2055" width="15.7265625" customWidth="1"/>
    <col min="2056" max="2056" width="14.81640625" customWidth="1"/>
    <col min="2057" max="2057" width="15.81640625" customWidth="1"/>
    <col min="2305" max="2305" width="31" customWidth="1"/>
    <col min="2306" max="2306" width="15.26953125" customWidth="1"/>
    <col min="2307" max="2307" width="13.26953125" customWidth="1"/>
    <col min="2308" max="2308" width="15.7265625" customWidth="1"/>
    <col min="2309" max="2309" width="14.453125" customWidth="1"/>
    <col min="2310" max="2310" width="14.81640625" customWidth="1"/>
    <col min="2311" max="2311" width="15.7265625" customWidth="1"/>
    <col min="2312" max="2312" width="14.81640625" customWidth="1"/>
    <col min="2313" max="2313" width="15.81640625" customWidth="1"/>
    <col min="2561" max="2561" width="31" customWidth="1"/>
    <col min="2562" max="2562" width="15.26953125" customWidth="1"/>
    <col min="2563" max="2563" width="13.26953125" customWidth="1"/>
    <col min="2564" max="2564" width="15.7265625" customWidth="1"/>
    <col min="2565" max="2565" width="14.453125" customWidth="1"/>
    <col min="2566" max="2566" width="14.81640625" customWidth="1"/>
    <col min="2567" max="2567" width="15.7265625" customWidth="1"/>
    <col min="2568" max="2568" width="14.81640625" customWidth="1"/>
    <col min="2569" max="2569" width="15.81640625" customWidth="1"/>
    <col min="2817" max="2817" width="31" customWidth="1"/>
    <col min="2818" max="2818" width="15.26953125" customWidth="1"/>
    <col min="2819" max="2819" width="13.26953125" customWidth="1"/>
    <col min="2820" max="2820" width="15.7265625" customWidth="1"/>
    <col min="2821" max="2821" width="14.453125" customWidth="1"/>
    <col min="2822" max="2822" width="14.81640625" customWidth="1"/>
    <col min="2823" max="2823" width="15.7265625" customWidth="1"/>
    <col min="2824" max="2824" width="14.81640625" customWidth="1"/>
    <col min="2825" max="2825" width="15.81640625" customWidth="1"/>
    <col min="3073" max="3073" width="31" customWidth="1"/>
    <col min="3074" max="3074" width="15.26953125" customWidth="1"/>
    <col min="3075" max="3075" width="13.26953125" customWidth="1"/>
    <col min="3076" max="3076" width="15.7265625" customWidth="1"/>
    <col min="3077" max="3077" width="14.453125" customWidth="1"/>
    <col min="3078" max="3078" width="14.81640625" customWidth="1"/>
    <col min="3079" max="3079" width="15.7265625" customWidth="1"/>
    <col min="3080" max="3080" width="14.81640625" customWidth="1"/>
    <col min="3081" max="3081" width="15.81640625" customWidth="1"/>
    <col min="3329" max="3329" width="31" customWidth="1"/>
    <col min="3330" max="3330" width="15.26953125" customWidth="1"/>
    <col min="3331" max="3331" width="13.26953125" customWidth="1"/>
    <col min="3332" max="3332" width="15.7265625" customWidth="1"/>
    <col min="3333" max="3333" width="14.453125" customWidth="1"/>
    <col min="3334" max="3334" width="14.81640625" customWidth="1"/>
    <col min="3335" max="3335" width="15.7265625" customWidth="1"/>
    <col min="3336" max="3336" width="14.81640625" customWidth="1"/>
    <col min="3337" max="3337" width="15.81640625" customWidth="1"/>
    <col min="3585" max="3585" width="31" customWidth="1"/>
    <col min="3586" max="3586" width="15.26953125" customWidth="1"/>
    <col min="3587" max="3587" width="13.26953125" customWidth="1"/>
    <col min="3588" max="3588" width="15.7265625" customWidth="1"/>
    <col min="3589" max="3589" width="14.453125" customWidth="1"/>
    <col min="3590" max="3590" width="14.81640625" customWidth="1"/>
    <col min="3591" max="3591" width="15.7265625" customWidth="1"/>
    <col min="3592" max="3592" width="14.81640625" customWidth="1"/>
    <col min="3593" max="3593" width="15.81640625" customWidth="1"/>
    <col min="3841" max="3841" width="31" customWidth="1"/>
    <col min="3842" max="3842" width="15.26953125" customWidth="1"/>
    <col min="3843" max="3843" width="13.26953125" customWidth="1"/>
    <col min="3844" max="3844" width="15.7265625" customWidth="1"/>
    <col min="3845" max="3845" width="14.453125" customWidth="1"/>
    <col min="3846" max="3846" width="14.81640625" customWidth="1"/>
    <col min="3847" max="3847" width="15.7265625" customWidth="1"/>
    <col min="3848" max="3848" width="14.81640625" customWidth="1"/>
    <col min="3849" max="3849" width="15.81640625" customWidth="1"/>
    <col min="4097" max="4097" width="31" customWidth="1"/>
    <col min="4098" max="4098" width="15.26953125" customWidth="1"/>
    <col min="4099" max="4099" width="13.26953125" customWidth="1"/>
    <col min="4100" max="4100" width="15.7265625" customWidth="1"/>
    <col min="4101" max="4101" width="14.453125" customWidth="1"/>
    <col min="4102" max="4102" width="14.81640625" customWidth="1"/>
    <col min="4103" max="4103" width="15.7265625" customWidth="1"/>
    <col min="4104" max="4104" width="14.81640625" customWidth="1"/>
    <col min="4105" max="4105" width="15.81640625" customWidth="1"/>
    <col min="4353" max="4353" width="31" customWidth="1"/>
    <col min="4354" max="4354" width="15.26953125" customWidth="1"/>
    <col min="4355" max="4355" width="13.26953125" customWidth="1"/>
    <col min="4356" max="4356" width="15.7265625" customWidth="1"/>
    <col min="4357" max="4357" width="14.453125" customWidth="1"/>
    <col min="4358" max="4358" width="14.81640625" customWidth="1"/>
    <col min="4359" max="4359" width="15.7265625" customWidth="1"/>
    <col min="4360" max="4360" width="14.81640625" customWidth="1"/>
    <col min="4361" max="4361" width="15.81640625" customWidth="1"/>
    <col min="4609" max="4609" width="31" customWidth="1"/>
    <col min="4610" max="4610" width="15.26953125" customWidth="1"/>
    <col min="4611" max="4611" width="13.26953125" customWidth="1"/>
    <col min="4612" max="4612" width="15.7265625" customWidth="1"/>
    <col min="4613" max="4613" width="14.453125" customWidth="1"/>
    <col min="4614" max="4614" width="14.81640625" customWidth="1"/>
    <col min="4615" max="4615" width="15.7265625" customWidth="1"/>
    <col min="4616" max="4616" width="14.81640625" customWidth="1"/>
    <col min="4617" max="4617" width="15.81640625" customWidth="1"/>
    <col min="4865" max="4865" width="31" customWidth="1"/>
    <col min="4866" max="4866" width="15.26953125" customWidth="1"/>
    <col min="4867" max="4867" width="13.26953125" customWidth="1"/>
    <col min="4868" max="4868" width="15.7265625" customWidth="1"/>
    <col min="4869" max="4869" width="14.453125" customWidth="1"/>
    <col min="4870" max="4870" width="14.81640625" customWidth="1"/>
    <col min="4871" max="4871" width="15.7265625" customWidth="1"/>
    <col min="4872" max="4872" width="14.81640625" customWidth="1"/>
    <col min="4873" max="4873" width="15.81640625" customWidth="1"/>
    <col min="5121" max="5121" width="31" customWidth="1"/>
    <col min="5122" max="5122" width="15.26953125" customWidth="1"/>
    <col min="5123" max="5123" width="13.26953125" customWidth="1"/>
    <col min="5124" max="5124" width="15.7265625" customWidth="1"/>
    <col min="5125" max="5125" width="14.453125" customWidth="1"/>
    <col min="5126" max="5126" width="14.81640625" customWidth="1"/>
    <col min="5127" max="5127" width="15.7265625" customWidth="1"/>
    <col min="5128" max="5128" width="14.81640625" customWidth="1"/>
    <col min="5129" max="5129" width="15.81640625" customWidth="1"/>
    <col min="5377" max="5377" width="31" customWidth="1"/>
    <col min="5378" max="5378" width="15.26953125" customWidth="1"/>
    <col min="5379" max="5379" width="13.26953125" customWidth="1"/>
    <col min="5380" max="5380" width="15.7265625" customWidth="1"/>
    <col min="5381" max="5381" width="14.453125" customWidth="1"/>
    <col min="5382" max="5382" width="14.81640625" customWidth="1"/>
    <col min="5383" max="5383" width="15.7265625" customWidth="1"/>
    <col min="5384" max="5384" width="14.81640625" customWidth="1"/>
    <col min="5385" max="5385" width="15.81640625" customWidth="1"/>
    <col min="5633" max="5633" width="31" customWidth="1"/>
    <col min="5634" max="5634" width="15.26953125" customWidth="1"/>
    <col min="5635" max="5635" width="13.26953125" customWidth="1"/>
    <col min="5636" max="5636" width="15.7265625" customWidth="1"/>
    <col min="5637" max="5637" width="14.453125" customWidth="1"/>
    <col min="5638" max="5638" width="14.81640625" customWidth="1"/>
    <col min="5639" max="5639" width="15.7265625" customWidth="1"/>
    <col min="5640" max="5640" width="14.81640625" customWidth="1"/>
    <col min="5641" max="5641" width="15.81640625" customWidth="1"/>
    <col min="5889" max="5889" width="31" customWidth="1"/>
    <col min="5890" max="5890" width="15.26953125" customWidth="1"/>
    <col min="5891" max="5891" width="13.26953125" customWidth="1"/>
    <col min="5892" max="5892" width="15.7265625" customWidth="1"/>
    <col min="5893" max="5893" width="14.453125" customWidth="1"/>
    <col min="5894" max="5894" width="14.81640625" customWidth="1"/>
    <col min="5895" max="5895" width="15.7265625" customWidth="1"/>
    <col min="5896" max="5896" width="14.81640625" customWidth="1"/>
    <col min="5897" max="5897" width="15.81640625" customWidth="1"/>
    <col min="6145" max="6145" width="31" customWidth="1"/>
    <col min="6146" max="6146" width="15.26953125" customWidth="1"/>
    <col min="6147" max="6147" width="13.26953125" customWidth="1"/>
    <col min="6148" max="6148" width="15.7265625" customWidth="1"/>
    <col min="6149" max="6149" width="14.453125" customWidth="1"/>
    <col min="6150" max="6150" width="14.81640625" customWidth="1"/>
    <col min="6151" max="6151" width="15.7265625" customWidth="1"/>
    <col min="6152" max="6152" width="14.81640625" customWidth="1"/>
    <col min="6153" max="6153" width="15.81640625" customWidth="1"/>
    <col min="6401" max="6401" width="31" customWidth="1"/>
    <col min="6402" max="6402" width="15.26953125" customWidth="1"/>
    <col min="6403" max="6403" width="13.26953125" customWidth="1"/>
    <col min="6404" max="6404" width="15.7265625" customWidth="1"/>
    <col min="6405" max="6405" width="14.453125" customWidth="1"/>
    <col min="6406" max="6406" width="14.81640625" customWidth="1"/>
    <col min="6407" max="6407" width="15.7265625" customWidth="1"/>
    <col min="6408" max="6408" width="14.81640625" customWidth="1"/>
    <col min="6409" max="6409" width="15.81640625" customWidth="1"/>
    <col min="6657" max="6657" width="31" customWidth="1"/>
    <col min="6658" max="6658" width="15.26953125" customWidth="1"/>
    <col min="6659" max="6659" width="13.26953125" customWidth="1"/>
    <col min="6660" max="6660" width="15.7265625" customWidth="1"/>
    <col min="6661" max="6661" width="14.453125" customWidth="1"/>
    <col min="6662" max="6662" width="14.81640625" customWidth="1"/>
    <col min="6663" max="6663" width="15.7265625" customWidth="1"/>
    <col min="6664" max="6664" width="14.81640625" customWidth="1"/>
    <col min="6665" max="6665" width="15.81640625" customWidth="1"/>
    <col min="6913" max="6913" width="31" customWidth="1"/>
    <col min="6914" max="6914" width="15.26953125" customWidth="1"/>
    <col min="6915" max="6915" width="13.26953125" customWidth="1"/>
    <col min="6916" max="6916" width="15.7265625" customWidth="1"/>
    <col min="6917" max="6917" width="14.453125" customWidth="1"/>
    <col min="6918" max="6918" width="14.81640625" customWidth="1"/>
    <col min="6919" max="6919" width="15.7265625" customWidth="1"/>
    <col min="6920" max="6920" width="14.81640625" customWidth="1"/>
    <col min="6921" max="6921" width="15.81640625" customWidth="1"/>
    <col min="7169" max="7169" width="31" customWidth="1"/>
    <col min="7170" max="7170" width="15.26953125" customWidth="1"/>
    <col min="7171" max="7171" width="13.26953125" customWidth="1"/>
    <col min="7172" max="7172" width="15.7265625" customWidth="1"/>
    <col min="7173" max="7173" width="14.453125" customWidth="1"/>
    <col min="7174" max="7174" width="14.81640625" customWidth="1"/>
    <col min="7175" max="7175" width="15.7265625" customWidth="1"/>
    <col min="7176" max="7176" width="14.81640625" customWidth="1"/>
    <col min="7177" max="7177" width="15.81640625" customWidth="1"/>
    <col min="7425" max="7425" width="31" customWidth="1"/>
    <col min="7426" max="7426" width="15.26953125" customWidth="1"/>
    <col min="7427" max="7427" width="13.26953125" customWidth="1"/>
    <col min="7428" max="7428" width="15.7265625" customWidth="1"/>
    <col min="7429" max="7429" width="14.453125" customWidth="1"/>
    <col min="7430" max="7430" width="14.81640625" customWidth="1"/>
    <col min="7431" max="7431" width="15.7265625" customWidth="1"/>
    <col min="7432" max="7432" width="14.81640625" customWidth="1"/>
    <col min="7433" max="7433" width="15.81640625" customWidth="1"/>
    <col min="7681" max="7681" width="31" customWidth="1"/>
    <col min="7682" max="7682" width="15.26953125" customWidth="1"/>
    <col min="7683" max="7683" width="13.26953125" customWidth="1"/>
    <col min="7684" max="7684" width="15.7265625" customWidth="1"/>
    <col min="7685" max="7685" width="14.453125" customWidth="1"/>
    <col min="7686" max="7686" width="14.81640625" customWidth="1"/>
    <col min="7687" max="7687" width="15.7265625" customWidth="1"/>
    <col min="7688" max="7688" width="14.81640625" customWidth="1"/>
    <col min="7689" max="7689" width="15.81640625" customWidth="1"/>
    <col min="7937" max="7937" width="31" customWidth="1"/>
    <col min="7938" max="7938" width="15.26953125" customWidth="1"/>
    <col min="7939" max="7939" width="13.26953125" customWidth="1"/>
    <col min="7940" max="7940" width="15.7265625" customWidth="1"/>
    <col min="7941" max="7941" width="14.453125" customWidth="1"/>
    <col min="7942" max="7942" width="14.81640625" customWidth="1"/>
    <col min="7943" max="7943" width="15.7265625" customWidth="1"/>
    <col min="7944" max="7944" width="14.81640625" customWidth="1"/>
    <col min="7945" max="7945" width="15.81640625" customWidth="1"/>
    <col min="8193" max="8193" width="31" customWidth="1"/>
    <col min="8194" max="8194" width="15.26953125" customWidth="1"/>
    <col min="8195" max="8195" width="13.26953125" customWidth="1"/>
    <col min="8196" max="8196" width="15.7265625" customWidth="1"/>
    <col min="8197" max="8197" width="14.453125" customWidth="1"/>
    <col min="8198" max="8198" width="14.81640625" customWidth="1"/>
    <col min="8199" max="8199" width="15.7265625" customWidth="1"/>
    <col min="8200" max="8200" width="14.81640625" customWidth="1"/>
    <col min="8201" max="8201" width="15.81640625" customWidth="1"/>
    <col min="8449" max="8449" width="31" customWidth="1"/>
    <col min="8450" max="8450" width="15.26953125" customWidth="1"/>
    <col min="8451" max="8451" width="13.26953125" customWidth="1"/>
    <col min="8452" max="8452" width="15.7265625" customWidth="1"/>
    <col min="8453" max="8453" width="14.453125" customWidth="1"/>
    <col min="8454" max="8454" width="14.81640625" customWidth="1"/>
    <col min="8455" max="8455" width="15.7265625" customWidth="1"/>
    <col min="8456" max="8456" width="14.81640625" customWidth="1"/>
    <col min="8457" max="8457" width="15.81640625" customWidth="1"/>
    <col min="8705" max="8705" width="31" customWidth="1"/>
    <col min="8706" max="8706" width="15.26953125" customWidth="1"/>
    <col min="8707" max="8707" width="13.26953125" customWidth="1"/>
    <col min="8708" max="8708" width="15.7265625" customWidth="1"/>
    <col min="8709" max="8709" width="14.453125" customWidth="1"/>
    <col min="8710" max="8710" width="14.81640625" customWidth="1"/>
    <col min="8711" max="8711" width="15.7265625" customWidth="1"/>
    <col min="8712" max="8712" width="14.81640625" customWidth="1"/>
    <col min="8713" max="8713" width="15.81640625" customWidth="1"/>
    <col min="8961" max="8961" width="31" customWidth="1"/>
    <col min="8962" max="8962" width="15.26953125" customWidth="1"/>
    <col min="8963" max="8963" width="13.26953125" customWidth="1"/>
    <col min="8964" max="8964" width="15.7265625" customWidth="1"/>
    <col min="8965" max="8965" width="14.453125" customWidth="1"/>
    <col min="8966" max="8966" width="14.81640625" customWidth="1"/>
    <col min="8967" max="8967" width="15.7265625" customWidth="1"/>
    <col min="8968" max="8968" width="14.81640625" customWidth="1"/>
    <col min="8969" max="8969" width="15.81640625" customWidth="1"/>
    <col min="9217" max="9217" width="31" customWidth="1"/>
    <col min="9218" max="9218" width="15.26953125" customWidth="1"/>
    <col min="9219" max="9219" width="13.26953125" customWidth="1"/>
    <col min="9220" max="9220" width="15.7265625" customWidth="1"/>
    <col min="9221" max="9221" width="14.453125" customWidth="1"/>
    <col min="9222" max="9222" width="14.81640625" customWidth="1"/>
    <col min="9223" max="9223" width="15.7265625" customWidth="1"/>
    <col min="9224" max="9224" width="14.81640625" customWidth="1"/>
    <col min="9225" max="9225" width="15.81640625" customWidth="1"/>
    <col min="9473" max="9473" width="31" customWidth="1"/>
    <col min="9474" max="9474" width="15.26953125" customWidth="1"/>
    <col min="9475" max="9475" width="13.26953125" customWidth="1"/>
    <col min="9476" max="9476" width="15.7265625" customWidth="1"/>
    <col min="9477" max="9477" width="14.453125" customWidth="1"/>
    <col min="9478" max="9478" width="14.81640625" customWidth="1"/>
    <col min="9479" max="9479" width="15.7265625" customWidth="1"/>
    <col min="9480" max="9480" width="14.81640625" customWidth="1"/>
    <col min="9481" max="9481" width="15.81640625" customWidth="1"/>
    <col min="9729" max="9729" width="31" customWidth="1"/>
    <col min="9730" max="9730" width="15.26953125" customWidth="1"/>
    <col min="9731" max="9731" width="13.26953125" customWidth="1"/>
    <col min="9732" max="9732" width="15.7265625" customWidth="1"/>
    <col min="9733" max="9733" width="14.453125" customWidth="1"/>
    <col min="9734" max="9734" width="14.81640625" customWidth="1"/>
    <col min="9735" max="9735" width="15.7265625" customWidth="1"/>
    <col min="9736" max="9736" width="14.81640625" customWidth="1"/>
    <col min="9737" max="9737" width="15.81640625" customWidth="1"/>
    <col min="9985" max="9985" width="31" customWidth="1"/>
    <col min="9986" max="9986" width="15.26953125" customWidth="1"/>
    <col min="9987" max="9987" width="13.26953125" customWidth="1"/>
    <col min="9988" max="9988" width="15.7265625" customWidth="1"/>
    <col min="9989" max="9989" width="14.453125" customWidth="1"/>
    <col min="9990" max="9990" width="14.81640625" customWidth="1"/>
    <col min="9991" max="9991" width="15.7265625" customWidth="1"/>
    <col min="9992" max="9992" width="14.81640625" customWidth="1"/>
    <col min="9993" max="9993" width="15.81640625" customWidth="1"/>
    <col min="10241" max="10241" width="31" customWidth="1"/>
    <col min="10242" max="10242" width="15.26953125" customWidth="1"/>
    <col min="10243" max="10243" width="13.26953125" customWidth="1"/>
    <col min="10244" max="10244" width="15.7265625" customWidth="1"/>
    <col min="10245" max="10245" width="14.453125" customWidth="1"/>
    <col min="10246" max="10246" width="14.81640625" customWidth="1"/>
    <col min="10247" max="10247" width="15.7265625" customWidth="1"/>
    <col min="10248" max="10248" width="14.81640625" customWidth="1"/>
    <col min="10249" max="10249" width="15.81640625" customWidth="1"/>
    <col min="10497" max="10497" width="31" customWidth="1"/>
    <col min="10498" max="10498" width="15.26953125" customWidth="1"/>
    <col min="10499" max="10499" width="13.26953125" customWidth="1"/>
    <col min="10500" max="10500" width="15.7265625" customWidth="1"/>
    <col min="10501" max="10501" width="14.453125" customWidth="1"/>
    <col min="10502" max="10502" width="14.81640625" customWidth="1"/>
    <col min="10503" max="10503" width="15.7265625" customWidth="1"/>
    <col min="10504" max="10504" width="14.81640625" customWidth="1"/>
    <col min="10505" max="10505" width="15.81640625" customWidth="1"/>
    <col min="10753" max="10753" width="31" customWidth="1"/>
    <col min="10754" max="10754" width="15.26953125" customWidth="1"/>
    <col min="10755" max="10755" width="13.26953125" customWidth="1"/>
    <col min="10756" max="10756" width="15.7265625" customWidth="1"/>
    <col min="10757" max="10757" width="14.453125" customWidth="1"/>
    <col min="10758" max="10758" width="14.81640625" customWidth="1"/>
    <col min="10759" max="10759" width="15.7265625" customWidth="1"/>
    <col min="10760" max="10760" width="14.81640625" customWidth="1"/>
    <col min="10761" max="10761" width="15.81640625" customWidth="1"/>
    <col min="11009" max="11009" width="31" customWidth="1"/>
    <col min="11010" max="11010" width="15.26953125" customWidth="1"/>
    <col min="11011" max="11011" width="13.26953125" customWidth="1"/>
    <col min="11012" max="11012" width="15.7265625" customWidth="1"/>
    <col min="11013" max="11013" width="14.453125" customWidth="1"/>
    <col min="11014" max="11014" width="14.81640625" customWidth="1"/>
    <col min="11015" max="11015" width="15.7265625" customWidth="1"/>
    <col min="11016" max="11016" width="14.81640625" customWidth="1"/>
    <col min="11017" max="11017" width="15.81640625" customWidth="1"/>
    <col min="11265" max="11265" width="31" customWidth="1"/>
    <col min="11266" max="11266" width="15.26953125" customWidth="1"/>
    <col min="11267" max="11267" width="13.26953125" customWidth="1"/>
    <col min="11268" max="11268" width="15.7265625" customWidth="1"/>
    <col min="11269" max="11269" width="14.453125" customWidth="1"/>
    <col min="11270" max="11270" width="14.81640625" customWidth="1"/>
    <col min="11271" max="11271" width="15.7265625" customWidth="1"/>
    <col min="11272" max="11272" width="14.81640625" customWidth="1"/>
    <col min="11273" max="11273" width="15.81640625" customWidth="1"/>
    <col min="11521" max="11521" width="31" customWidth="1"/>
    <col min="11522" max="11522" width="15.26953125" customWidth="1"/>
    <col min="11523" max="11523" width="13.26953125" customWidth="1"/>
    <col min="11524" max="11524" width="15.7265625" customWidth="1"/>
    <col min="11525" max="11525" width="14.453125" customWidth="1"/>
    <col min="11526" max="11526" width="14.81640625" customWidth="1"/>
    <col min="11527" max="11527" width="15.7265625" customWidth="1"/>
    <col min="11528" max="11528" width="14.81640625" customWidth="1"/>
    <col min="11529" max="11529" width="15.81640625" customWidth="1"/>
    <col min="11777" max="11777" width="31" customWidth="1"/>
    <col min="11778" max="11778" width="15.26953125" customWidth="1"/>
    <col min="11779" max="11779" width="13.26953125" customWidth="1"/>
    <col min="11780" max="11780" width="15.7265625" customWidth="1"/>
    <col min="11781" max="11781" width="14.453125" customWidth="1"/>
    <col min="11782" max="11782" width="14.81640625" customWidth="1"/>
    <col min="11783" max="11783" width="15.7265625" customWidth="1"/>
    <col min="11784" max="11784" width="14.81640625" customWidth="1"/>
    <col min="11785" max="11785" width="15.81640625" customWidth="1"/>
    <col min="12033" max="12033" width="31" customWidth="1"/>
    <col min="12034" max="12034" width="15.26953125" customWidth="1"/>
    <col min="12035" max="12035" width="13.26953125" customWidth="1"/>
    <col min="12036" max="12036" width="15.7265625" customWidth="1"/>
    <col min="12037" max="12037" width="14.453125" customWidth="1"/>
    <col min="12038" max="12038" width="14.81640625" customWidth="1"/>
    <col min="12039" max="12039" width="15.7265625" customWidth="1"/>
    <col min="12040" max="12040" width="14.81640625" customWidth="1"/>
    <col min="12041" max="12041" width="15.81640625" customWidth="1"/>
    <col min="12289" max="12289" width="31" customWidth="1"/>
    <col min="12290" max="12290" width="15.26953125" customWidth="1"/>
    <col min="12291" max="12291" width="13.26953125" customWidth="1"/>
    <col min="12292" max="12292" width="15.7265625" customWidth="1"/>
    <col min="12293" max="12293" width="14.453125" customWidth="1"/>
    <col min="12294" max="12294" width="14.81640625" customWidth="1"/>
    <col min="12295" max="12295" width="15.7265625" customWidth="1"/>
    <col min="12296" max="12296" width="14.81640625" customWidth="1"/>
    <col min="12297" max="12297" width="15.81640625" customWidth="1"/>
    <col min="12545" max="12545" width="31" customWidth="1"/>
    <col min="12546" max="12546" width="15.26953125" customWidth="1"/>
    <col min="12547" max="12547" width="13.26953125" customWidth="1"/>
    <col min="12548" max="12548" width="15.7265625" customWidth="1"/>
    <col min="12549" max="12549" width="14.453125" customWidth="1"/>
    <col min="12550" max="12550" width="14.81640625" customWidth="1"/>
    <col min="12551" max="12551" width="15.7265625" customWidth="1"/>
    <col min="12552" max="12552" width="14.81640625" customWidth="1"/>
    <col min="12553" max="12553" width="15.81640625" customWidth="1"/>
    <col min="12801" max="12801" width="31" customWidth="1"/>
    <col min="12802" max="12802" width="15.26953125" customWidth="1"/>
    <col min="12803" max="12803" width="13.26953125" customWidth="1"/>
    <col min="12804" max="12804" width="15.7265625" customWidth="1"/>
    <col min="12805" max="12805" width="14.453125" customWidth="1"/>
    <col min="12806" max="12806" width="14.81640625" customWidth="1"/>
    <col min="12807" max="12807" width="15.7265625" customWidth="1"/>
    <col min="12808" max="12808" width="14.81640625" customWidth="1"/>
    <col min="12809" max="12809" width="15.81640625" customWidth="1"/>
    <col min="13057" max="13057" width="31" customWidth="1"/>
    <col min="13058" max="13058" width="15.26953125" customWidth="1"/>
    <col min="13059" max="13059" width="13.26953125" customWidth="1"/>
    <col min="13060" max="13060" width="15.7265625" customWidth="1"/>
    <col min="13061" max="13061" width="14.453125" customWidth="1"/>
    <col min="13062" max="13062" width="14.81640625" customWidth="1"/>
    <col min="13063" max="13063" width="15.7265625" customWidth="1"/>
    <col min="13064" max="13064" width="14.81640625" customWidth="1"/>
    <col min="13065" max="13065" width="15.81640625" customWidth="1"/>
    <col min="13313" max="13313" width="31" customWidth="1"/>
    <col min="13314" max="13314" width="15.26953125" customWidth="1"/>
    <col min="13315" max="13315" width="13.26953125" customWidth="1"/>
    <col min="13316" max="13316" width="15.7265625" customWidth="1"/>
    <col min="13317" max="13317" width="14.453125" customWidth="1"/>
    <col min="13318" max="13318" width="14.81640625" customWidth="1"/>
    <col min="13319" max="13319" width="15.7265625" customWidth="1"/>
    <col min="13320" max="13320" width="14.81640625" customWidth="1"/>
    <col min="13321" max="13321" width="15.81640625" customWidth="1"/>
    <col min="13569" max="13569" width="31" customWidth="1"/>
    <col min="13570" max="13570" width="15.26953125" customWidth="1"/>
    <col min="13571" max="13571" width="13.26953125" customWidth="1"/>
    <col min="13572" max="13572" width="15.7265625" customWidth="1"/>
    <col min="13573" max="13573" width="14.453125" customWidth="1"/>
    <col min="13574" max="13574" width="14.81640625" customWidth="1"/>
    <col min="13575" max="13575" width="15.7265625" customWidth="1"/>
    <col min="13576" max="13576" width="14.81640625" customWidth="1"/>
    <col min="13577" max="13577" width="15.81640625" customWidth="1"/>
    <col min="13825" max="13825" width="31" customWidth="1"/>
    <col min="13826" max="13826" width="15.26953125" customWidth="1"/>
    <col min="13827" max="13827" width="13.26953125" customWidth="1"/>
    <col min="13828" max="13828" width="15.7265625" customWidth="1"/>
    <col min="13829" max="13829" width="14.453125" customWidth="1"/>
    <col min="13830" max="13830" width="14.81640625" customWidth="1"/>
    <col min="13831" max="13831" width="15.7265625" customWidth="1"/>
    <col min="13832" max="13832" width="14.81640625" customWidth="1"/>
    <col min="13833" max="13833" width="15.81640625" customWidth="1"/>
    <col min="14081" max="14081" width="31" customWidth="1"/>
    <col min="14082" max="14082" width="15.26953125" customWidth="1"/>
    <col min="14083" max="14083" width="13.26953125" customWidth="1"/>
    <col min="14084" max="14084" width="15.7265625" customWidth="1"/>
    <col min="14085" max="14085" width="14.453125" customWidth="1"/>
    <col min="14086" max="14086" width="14.81640625" customWidth="1"/>
    <col min="14087" max="14087" width="15.7265625" customWidth="1"/>
    <col min="14088" max="14088" width="14.81640625" customWidth="1"/>
    <col min="14089" max="14089" width="15.81640625" customWidth="1"/>
    <col min="14337" max="14337" width="31" customWidth="1"/>
    <col min="14338" max="14338" width="15.26953125" customWidth="1"/>
    <col min="14339" max="14339" width="13.26953125" customWidth="1"/>
    <col min="14340" max="14340" width="15.7265625" customWidth="1"/>
    <col min="14341" max="14341" width="14.453125" customWidth="1"/>
    <col min="14342" max="14342" width="14.81640625" customWidth="1"/>
    <col min="14343" max="14343" width="15.7265625" customWidth="1"/>
    <col min="14344" max="14344" width="14.81640625" customWidth="1"/>
    <col min="14345" max="14345" width="15.81640625" customWidth="1"/>
    <col min="14593" max="14593" width="31" customWidth="1"/>
    <col min="14594" max="14594" width="15.26953125" customWidth="1"/>
    <col min="14595" max="14595" width="13.26953125" customWidth="1"/>
    <col min="14596" max="14596" width="15.7265625" customWidth="1"/>
    <col min="14597" max="14597" width="14.453125" customWidth="1"/>
    <col min="14598" max="14598" width="14.81640625" customWidth="1"/>
    <col min="14599" max="14599" width="15.7265625" customWidth="1"/>
    <col min="14600" max="14600" width="14.81640625" customWidth="1"/>
    <col min="14601" max="14601" width="15.81640625" customWidth="1"/>
    <col min="14849" max="14849" width="31" customWidth="1"/>
    <col min="14850" max="14850" width="15.26953125" customWidth="1"/>
    <col min="14851" max="14851" width="13.26953125" customWidth="1"/>
    <col min="14852" max="14852" width="15.7265625" customWidth="1"/>
    <col min="14853" max="14853" width="14.453125" customWidth="1"/>
    <col min="14854" max="14854" width="14.81640625" customWidth="1"/>
    <col min="14855" max="14855" width="15.7265625" customWidth="1"/>
    <col min="14856" max="14856" width="14.81640625" customWidth="1"/>
    <col min="14857" max="14857" width="15.81640625" customWidth="1"/>
    <col min="15105" max="15105" width="31" customWidth="1"/>
    <col min="15106" max="15106" width="15.26953125" customWidth="1"/>
    <col min="15107" max="15107" width="13.26953125" customWidth="1"/>
    <col min="15108" max="15108" width="15.7265625" customWidth="1"/>
    <col min="15109" max="15109" width="14.453125" customWidth="1"/>
    <col min="15110" max="15110" width="14.81640625" customWidth="1"/>
    <col min="15111" max="15111" width="15.7265625" customWidth="1"/>
    <col min="15112" max="15112" width="14.81640625" customWidth="1"/>
    <col min="15113" max="15113" width="15.81640625" customWidth="1"/>
    <col min="15361" max="15361" width="31" customWidth="1"/>
    <col min="15362" max="15362" width="15.26953125" customWidth="1"/>
    <col min="15363" max="15363" width="13.26953125" customWidth="1"/>
    <col min="15364" max="15364" width="15.7265625" customWidth="1"/>
    <col min="15365" max="15365" width="14.453125" customWidth="1"/>
    <col min="15366" max="15366" width="14.81640625" customWidth="1"/>
    <col min="15367" max="15367" width="15.7265625" customWidth="1"/>
    <col min="15368" max="15368" width="14.81640625" customWidth="1"/>
    <col min="15369" max="15369" width="15.81640625" customWidth="1"/>
    <col min="15617" max="15617" width="31" customWidth="1"/>
    <col min="15618" max="15618" width="15.26953125" customWidth="1"/>
    <col min="15619" max="15619" width="13.26953125" customWidth="1"/>
    <col min="15620" max="15620" width="15.7265625" customWidth="1"/>
    <col min="15621" max="15621" width="14.453125" customWidth="1"/>
    <col min="15622" max="15622" width="14.81640625" customWidth="1"/>
    <col min="15623" max="15623" width="15.7265625" customWidth="1"/>
    <col min="15624" max="15624" width="14.81640625" customWidth="1"/>
    <col min="15625" max="15625" width="15.81640625" customWidth="1"/>
    <col min="15873" max="15873" width="31" customWidth="1"/>
    <col min="15874" max="15874" width="15.26953125" customWidth="1"/>
    <col min="15875" max="15875" width="13.26953125" customWidth="1"/>
    <col min="15876" max="15876" width="15.7265625" customWidth="1"/>
    <col min="15877" max="15877" width="14.453125" customWidth="1"/>
    <col min="15878" max="15878" width="14.81640625" customWidth="1"/>
    <col min="15879" max="15879" width="15.7265625" customWidth="1"/>
    <col min="15880" max="15880" width="14.81640625" customWidth="1"/>
    <col min="15881" max="15881" width="15.81640625" customWidth="1"/>
    <col min="16129" max="16129" width="31" customWidth="1"/>
    <col min="16130" max="16130" width="15.26953125" customWidth="1"/>
    <col min="16131" max="16131" width="13.26953125" customWidth="1"/>
    <col min="16132" max="16132" width="15.7265625" customWidth="1"/>
    <col min="16133" max="16133" width="14.453125" customWidth="1"/>
    <col min="16134" max="16134" width="14.81640625" customWidth="1"/>
    <col min="16135" max="16135" width="15.7265625" customWidth="1"/>
    <col min="16136" max="16136" width="14.81640625" customWidth="1"/>
    <col min="16137" max="16137" width="15.81640625" customWidth="1"/>
  </cols>
  <sheetData>
    <row r="1" spans="1:9" x14ac:dyDescent="0.35">
      <c r="A1" s="77" t="s">
        <v>32</v>
      </c>
      <c r="B1" s="79" t="s">
        <v>33</v>
      </c>
      <c r="C1" s="80"/>
      <c r="D1" s="79" t="s">
        <v>34</v>
      </c>
      <c r="E1" s="80"/>
      <c r="F1" s="79" t="s">
        <v>35</v>
      </c>
      <c r="G1" s="80"/>
      <c r="H1" s="79" t="s">
        <v>36</v>
      </c>
      <c r="I1" s="80"/>
    </row>
    <row r="2" spans="1:9" x14ac:dyDescent="0.35">
      <c r="A2" s="78"/>
      <c r="B2" s="38" t="s">
        <v>37</v>
      </c>
      <c r="C2" s="38" t="s">
        <v>38</v>
      </c>
      <c r="D2" s="38" t="s">
        <v>37</v>
      </c>
      <c r="E2" s="38" t="s">
        <v>38</v>
      </c>
      <c r="F2" s="38" t="s">
        <v>37</v>
      </c>
      <c r="G2" s="38" t="s">
        <v>38</v>
      </c>
      <c r="H2" s="38" t="s">
        <v>37</v>
      </c>
      <c r="I2" s="38" t="s">
        <v>38</v>
      </c>
    </row>
    <row r="3" spans="1:9" x14ac:dyDescent="0.35">
      <c r="A3" s="32" t="s">
        <v>1</v>
      </c>
      <c r="B3" s="39">
        <v>7.8425040841102606E-2</v>
      </c>
      <c r="C3" s="39">
        <v>3.5769620537757882E-2</v>
      </c>
      <c r="D3" s="39">
        <v>0.1922808825969696</v>
      </c>
      <c r="E3" s="39">
        <v>6.8437543511390656E-2</v>
      </c>
      <c r="F3" s="39">
        <v>0.12401487231254577</v>
      </c>
      <c r="G3" s="39">
        <v>5.7534357905387884E-2</v>
      </c>
      <c r="H3" s="39">
        <v>6.2741783261299131E-2</v>
      </c>
      <c r="I3" s="39">
        <v>7.2793111205101013E-2</v>
      </c>
    </row>
    <row r="4" spans="1:9" x14ac:dyDescent="0.35">
      <c r="A4" s="32" t="s">
        <v>14</v>
      </c>
      <c r="B4" s="39">
        <v>7.764170467853547E-2</v>
      </c>
      <c r="C4" s="39">
        <v>3.5769620537757882E-2</v>
      </c>
      <c r="D4" s="39">
        <v>0.12128327488899229</v>
      </c>
      <c r="E4" s="39">
        <v>6.8437543511390656E-2</v>
      </c>
      <c r="F4" s="39">
        <v>0.1010411322116852</v>
      </c>
      <c r="G4" s="39">
        <v>5.7534357905387884E-2</v>
      </c>
      <c r="H4" s="39">
        <v>8.8734439015388508E-2</v>
      </c>
      <c r="I4" s="39">
        <v>7.2793111205101013E-2</v>
      </c>
    </row>
    <row r="5" spans="1:9" x14ac:dyDescent="0.35">
      <c r="A5" s="32" t="s">
        <v>25</v>
      </c>
      <c r="B5" s="39">
        <v>8.200589716434481E-2</v>
      </c>
      <c r="C5" s="39">
        <v>3.5769620537757882E-2</v>
      </c>
      <c r="D5" s="39">
        <v>9.1651251912117024E-2</v>
      </c>
      <c r="E5" s="39">
        <v>6.8437543511390656E-2</v>
      </c>
      <c r="F5" s="39">
        <v>8.7478938698768632E-2</v>
      </c>
      <c r="G5" s="39">
        <v>5.7534357905387884E-2</v>
      </c>
      <c r="H5" s="39">
        <v>8.732285201549532E-2</v>
      </c>
      <c r="I5" s="39">
        <v>7.2793111205101013E-2</v>
      </c>
    </row>
    <row r="6" spans="1:9" x14ac:dyDescent="0.35">
      <c r="A6" s="81" t="s">
        <v>39</v>
      </c>
      <c r="B6" s="81"/>
      <c r="C6" s="81"/>
      <c r="D6" s="81"/>
      <c r="E6" s="81"/>
      <c r="F6" s="81"/>
      <c r="G6" s="81"/>
      <c r="H6" s="33"/>
      <c r="I6" s="33"/>
    </row>
    <row r="7" spans="1:9" x14ac:dyDescent="0.35">
      <c r="A7" s="76" t="s">
        <v>40</v>
      </c>
      <c r="B7" s="76"/>
      <c r="C7" s="76"/>
      <c r="D7" s="76"/>
      <c r="E7" s="76"/>
      <c r="F7" s="76"/>
      <c r="G7" s="76"/>
      <c r="H7" s="76"/>
      <c r="I7" s="76"/>
    </row>
    <row r="8" spans="1:9" ht="15.75" customHeight="1" x14ac:dyDescent="0.35">
      <c r="A8" s="34" t="s">
        <v>41</v>
      </c>
      <c r="B8" s="33"/>
      <c r="C8" s="33"/>
      <c r="D8" s="33"/>
      <c r="E8" s="33"/>
      <c r="F8" s="33"/>
      <c r="G8" s="33"/>
      <c r="H8" s="33"/>
      <c r="I8" s="33"/>
    </row>
    <row r="9" spans="1:9" x14ac:dyDescent="0.35">
      <c r="A9" s="35" t="s">
        <v>42</v>
      </c>
      <c r="B9" s="36"/>
      <c r="C9" s="36"/>
      <c r="D9" s="33"/>
      <c r="E9" s="33"/>
      <c r="F9" s="33"/>
      <c r="G9" s="33"/>
      <c r="H9" s="33"/>
      <c r="I9" s="33"/>
    </row>
    <row r="10" spans="1:9" x14ac:dyDescent="0.35">
      <c r="A10" s="35" t="s">
        <v>43</v>
      </c>
      <c r="B10" s="36"/>
      <c r="C10" s="36"/>
      <c r="D10" s="33"/>
      <c r="E10" s="33"/>
      <c r="F10" s="33"/>
      <c r="G10" s="33"/>
      <c r="H10" s="33"/>
      <c r="I10" s="33"/>
    </row>
  </sheetData>
  <mergeCells count="7">
    <mergeCell ref="A7:I7"/>
    <mergeCell ref="A1:A2"/>
    <mergeCell ref="B1:C1"/>
    <mergeCell ref="D1:E1"/>
    <mergeCell ref="F1:G1"/>
    <mergeCell ref="H1:I1"/>
    <mergeCell ref="A6:G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4"/>
  <sheetViews>
    <sheetView workbookViewId="0">
      <selection activeCell="B2" sqref="B2"/>
    </sheetView>
  </sheetViews>
  <sheetFormatPr defaultRowHeight="14.5" x14ac:dyDescent="0.35"/>
  <cols>
    <col min="1" max="1" width="18" bestFit="1" customWidth="1"/>
  </cols>
  <sheetData>
    <row r="1" spans="1:2" x14ac:dyDescent="0.35">
      <c r="A1" s="32" t="s">
        <v>32</v>
      </c>
      <c r="B1" s="37">
        <v>46054</v>
      </c>
    </row>
    <row r="2" spans="1:2" x14ac:dyDescent="0.35">
      <c r="A2" s="32" t="s">
        <v>1</v>
      </c>
      <c r="B2" s="32">
        <v>1.17</v>
      </c>
    </row>
    <row r="3" spans="1:2" x14ac:dyDescent="0.35">
      <c r="A3" s="32" t="s">
        <v>14</v>
      </c>
      <c r="B3" s="32">
        <v>1.17</v>
      </c>
    </row>
    <row r="4" spans="1:2" x14ac:dyDescent="0.35">
      <c r="A4" s="32" t="s">
        <v>25</v>
      </c>
      <c r="B4" s="32">
        <v>1.17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Scheme's AUM</vt:lpstr>
      <vt:lpstr>Investment Objective</vt:lpstr>
      <vt:lpstr>Portfolio disclosure</vt:lpstr>
      <vt:lpstr>Portfolio Dis Ser2</vt:lpstr>
      <vt:lpstr>Scheme's Past Performance</vt:lpstr>
      <vt:lpstr>Expense Ratio</vt:lpstr>
      <vt:lpstr>XDO_?MARKET_VALUE_2?</vt:lpstr>
      <vt:lpstr>XDO_?PER_NET_ASSET_2?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Bhavin Thakkar</cp:lastModifiedBy>
  <dcterms:created xsi:type="dcterms:W3CDTF">2025-05-05T12:08:08Z</dcterms:created>
  <dcterms:modified xsi:type="dcterms:W3CDTF">2026-04-08T17:33:29Z</dcterms:modified>
</cp:coreProperties>
</file>